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192.168.1.220\Alritフォルダ\cocone共有\自己評価\R2\配布・開示書類\"/>
    </mc:Choice>
  </mc:AlternateContent>
  <xr:revisionPtr revIDLastSave="0" documentId="13_ncr:1_{5CFDE360-3943-4992-9B44-5AD5D9594EC6}" xr6:coauthVersionLast="46" xr6:coauthVersionMax="46" xr10:uidLastSave="{00000000-0000-0000-0000-000000000000}"/>
  <bookViews>
    <workbookView xWindow="-120" yWindow="-120" windowWidth="20730" windowHeight="11160" firstSheet="1" activeTab="5" xr2:uid="{00000000-000D-0000-FFFF-FFFF00000000}"/>
  </bookViews>
  <sheets>
    <sheet name="【ここね】集計シート" sheetId="10" state="hidden" r:id="rId1"/>
    <sheet name="【ここね】" sheetId="7" r:id="rId2"/>
    <sheet name="【ここね江戸川】集計シート" sheetId="11" state="hidden" r:id="rId3"/>
    <sheet name="【ここね江戸川】" sheetId="12" r:id="rId4"/>
    <sheet name="【ここね篠崎】集計シート" sheetId="13" state="hidden" r:id="rId5"/>
    <sheet name="【ここね篠崎】" sheetId="14" r:id="rId6"/>
    <sheet name="アンケート チェック項目" sheetId="3" state="hidden" r:id="rId7"/>
    <sheet name="選択リスト" sheetId="2" state="hidden"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0" i="14" l="1"/>
  <c r="D59" i="14"/>
  <c r="D58" i="14"/>
  <c r="D57" i="14"/>
  <c r="D56" i="14"/>
  <c r="D55"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AT117" i="13" l="1"/>
  <c r="F60" i="14" s="1"/>
  <c r="AK117" i="13"/>
  <c r="F59" i="14" s="1"/>
  <c r="Z117" i="13"/>
  <c r="O117" i="13"/>
  <c r="J117" i="13"/>
  <c r="F56" i="14" s="1"/>
  <c r="F117" i="13"/>
  <c r="F55" i="14" s="1"/>
  <c r="AT116" i="13"/>
  <c r="E60" i="14" s="1"/>
  <c r="AK116" i="13"/>
  <c r="E59" i="14" s="1"/>
  <c r="Z116" i="13"/>
  <c r="O116" i="13"/>
  <c r="J116" i="13"/>
  <c r="E56" i="14" s="1"/>
  <c r="F116" i="13"/>
  <c r="E55" i="14" s="1"/>
  <c r="AZ108" i="13"/>
  <c r="F50" i="14" s="1"/>
  <c r="AY108" i="13"/>
  <c r="F49" i="14" s="1"/>
  <c r="AX108" i="13"/>
  <c r="AW108" i="13"/>
  <c r="F47" i="14" s="1"/>
  <c r="AV108" i="13"/>
  <c r="F46" i="14" s="1"/>
  <c r="AU108" i="13"/>
  <c r="F45" i="14" s="1"/>
  <c r="AT108" i="13"/>
  <c r="AS108" i="13"/>
  <c r="F43" i="14" s="1"/>
  <c r="AR108" i="13"/>
  <c r="F42" i="14" s="1"/>
  <c r="AQ108" i="13"/>
  <c r="F41" i="14" s="1"/>
  <c r="AP108" i="13"/>
  <c r="AO108" i="13"/>
  <c r="F39" i="14" s="1"/>
  <c r="AN108" i="13"/>
  <c r="F38" i="14" s="1"/>
  <c r="AM108" i="13"/>
  <c r="F37" i="14" s="1"/>
  <c r="AL108" i="13"/>
  <c r="AK108" i="13"/>
  <c r="F35" i="14" s="1"/>
  <c r="AJ108" i="13"/>
  <c r="F34" i="14" s="1"/>
  <c r="AI108" i="13"/>
  <c r="F33" i="14" s="1"/>
  <c r="AH108" i="13"/>
  <c r="AG108" i="13"/>
  <c r="F31" i="14" s="1"/>
  <c r="AF108" i="13"/>
  <c r="F30" i="14" s="1"/>
  <c r="AE108" i="13"/>
  <c r="F29" i="14" s="1"/>
  <c r="AD108" i="13"/>
  <c r="AC108" i="13"/>
  <c r="F27" i="14" s="1"/>
  <c r="AB108" i="13"/>
  <c r="F26" i="14" s="1"/>
  <c r="AA108" i="13"/>
  <c r="F25" i="14" s="1"/>
  <c r="Z108" i="13"/>
  <c r="Y108" i="13"/>
  <c r="F23" i="14" s="1"/>
  <c r="X108" i="13"/>
  <c r="F22" i="14" s="1"/>
  <c r="W108" i="13"/>
  <c r="F21" i="14" s="1"/>
  <c r="V108" i="13"/>
  <c r="U108" i="13"/>
  <c r="F19" i="14" s="1"/>
  <c r="T108" i="13"/>
  <c r="F18" i="14" s="1"/>
  <c r="S108" i="13"/>
  <c r="F17" i="14" s="1"/>
  <c r="R108" i="13"/>
  <c r="Q108" i="13"/>
  <c r="F15" i="14" s="1"/>
  <c r="P108" i="13"/>
  <c r="F14" i="14" s="1"/>
  <c r="O108" i="13"/>
  <c r="F13" i="14" s="1"/>
  <c r="N108" i="13"/>
  <c r="M108" i="13"/>
  <c r="F11" i="14" s="1"/>
  <c r="L108" i="13"/>
  <c r="F10" i="14" s="1"/>
  <c r="K108" i="13"/>
  <c r="F9" i="14" s="1"/>
  <c r="J108" i="13"/>
  <c r="F8" i="14" s="1"/>
  <c r="I108" i="13"/>
  <c r="F7" i="14" s="1"/>
  <c r="H108" i="13"/>
  <c r="F6" i="14" s="1"/>
  <c r="G108" i="13"/>
  <c r="F5" i="14" s="1"/>
  <c r="F108" i="13"/>
  <c r="F4" i="14" s="1"/>
  <c r="CV107" i="13"/>
  <c r="CU107" i="13"/>
  <c r="CT107" i="13"/>
  <c r="CS107" i="13"/>
  <c r="CR107" i="13"/>
  <c r="CQ107" i="13"/>
  <c r="CP107" i="13"/>
  <c r="CO107" i="13"/>
  <c r="CN107" i="13"/>
  <c r="CM107" i="13"/>
  <c r="CL107" i="13"/>
  <c r="CK107" i="13"/>
  <c r="CJ107" i="13"/>
  <c r="CI107" i="13"/>
  <c r="CH107" i="13"/>
  <c r="CG107" i="13"/>
  <c r="CF107" i="13"/>
  <c r="CE107" i="13"/>
  <c r="CD107" i="13"/>
  <c r="CC107" i="13"/>
  <c r="CB107" i="13"/>
  <c r="CA107" i="13"/>
  <c r="BZ107" i="13"/>
  <c r="BY107" i="13"/>
  <c r="BX107" i="13"/>
  <c r="BW107" i="13"/>
  <c r="BV107" i="13"/>
  <c r="BU107" i="13"/>
  <c r="BT107" i="13"/>
  <c r="BS107" i="13"/>
  <c r="BR107" i="13"/>
  <c r="BQ107" i="13"/>
  <c r="BP107" i="13"/>
  <c r="BO107" i="13"/>
  <c r="BN107" i="13"/>
  <c r="BM107" i="13"/>
  <c r="BL107" i="13"/>
  <c r="BK107" i="13"/>
  <c r="BJ107" i="13"/>
  <c r="BI107" i="13"/>
  <c r="BH107" i="13"/>
  <c r="BG107" i="13"/>
  <c r="BF107" i="13"/>
  <c r="BE107" i="13"/>
  <c r="BD107" i="13"/>
  <c r="BC107" i="13"/>
  <c r="BB107" i="13"/>
  <c r="AZ107" i="13"/>
  <c r="AY107" i="13"/>
  <c r="E49" i="14" s="1"/>
  <c r="AX107" i="13"/>
  <c r="AW107" i="13"/>
  <c r="AV107" i="13"/>
  <c r="AU107" i="13"/>
  <c r="E45" i="14" s="1"/>
  <c r="AT107" i="13"/>
  <c r="AS107" i="13"/>
  <c r="AR107" i="13"/>
  <c r="AQ107" i="13"/>
  <c r="E41" i="14" s="1"/>
  <c r="AP107" i="13"/>
  <c r="AO107" i="13"/>
  <c r="AN107" i="13"/>
  <c r="AM107" i="13"/>
  <c r="E37" i="14" s="1"/>
  <c r="AL107" i="13"/>
  <c r="AK107" i="13"/>
  <c r="AJ107" i="13"/>
  <c r="AI107" i="13"/>
  <c r="E33" i="14" s="1"/>
  <c r="AH107" i="13"/>
  <c r="AG107" i="13"/>
  <c r="E31" i="14" s="1"/>
  <c r="AF107" i="13"/>
  <c r="AE107" i="13"/>
  <c r="E29" i="14" s="1"/>
  <c r="AD107" i="13"/>
  <c r="AC107" i="13"/>
  <c r="E27" i="14" s="1"/>
  <c r="AB107" i="13"/>
  <c r="AA107" i="13"/>
  <c r="E25" i="14" s="1"/>
  <c r="Z107" i="13"/>
  <c r="Y107" i="13"/>
  <c r="E23" i="14" s="1"/>
  <c r="X107" i="13"/>
  <c r="W107" i="13"/>
  <c r="E21" i="14" s="1"/>
  <c r="V107" i="13"/>
  <c r="U107" i="13"/>
  <c r="E19" i="14" s="1"/>
  <c r="T107" i="13"/>
  <c r="S107" i="13"/>
  <c r="E17" i="14" s="1"/>
  <c r="R107" i="13"/>
  <c r="Q107" i="13"/>
  <c r="E15" i="14" s="1"/>
  <c r="P107" i="13"/>
  <c r="O107" i="13"/>
  <c r="E13" i="14" s="1"/>
  <c r="N107" i="13"/>
  <c r="M107" i="13"/>
  <c r="E11" i="14" s="1"/>
  <c r="L107" i="13"/>
  <c r="K107" i="13"/>
  <c r="E9" i="14" s="1"/>
  <c r="J107" i="13"/>
  <c r="E8" i="14" s="1"/>
  <c r="I107" i="13"/>
  <c r="E7" i="14" s="1"/>
  <c r="H107" i="13"/>
  <c r="G107" i="13"/>
  <c r="E5" i="14" s="1"/>
  <c r="F107" i="13"/>
  <c r="E4" i="14" s="1"/>
  <c r="C8" i="13"/>
  <c r="C9" i="13" s="1"/>
  <c r="E7" i="13"/>
  <c r="D4" i="13"/>
  <c r="D60" i="12"/>
  <c r="D59" i="12"/>
  <c r="D58" i="12"/>
  <c r="D57" i="12"/>
  <c r="D56" i="12"/>
  <c r="D55"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AT117" i="11"/>
  <c r="F60" i="12" s="1"/>
  <c r="AK117" i="11"/>
  <c r="F59" i="12" s="1"/>
  <c r="Z117" i="11"/>
  <c r="F58" i="12" s="1"/>
  <c r="O117" i="11"/>
  <c r="F57" i="12" s="1"/>
  <c r="J117" i="11"/>
  <c r="F56" i="12" s="1"/>
  <c r="F117" i="11"/>
  <c r="F55" i="12" s="1"/>
  <c r="AT116" i="11"/>
  <c r="E60" i="12" s="1"/>
  <c r="AK116" i="11"/>
  <c r="E59" i="12" s="1"/>
  <c r="Z116" i="11"/>
  <c r="O116" i="11"/>
  <c r="J116" i="11"/>
  <c r="E56" i="12" s="1"/>
  <c r="F116" i="11"/>
  <c r="E55" i="12" s="1"/>
  <c r="AZ108" i="11"/>
  <c r="F50" i="12" s="1"/>
  <c r="AY108" i="11"/>
  <c r="F49" i="12" s="1"/>
  <c r="AX108" i="11"/>
  <c r="AW108" i="11"/>
  <c r="F47" i="12" s="1"/>
  <c r="AV108" i="11"/>
  <c r="F46" i="12" s="1"/>
  <c r="AU108" i="11"/>
  <c r="F45" i="12" s="1"/>
  <c r="AT108" i="11"/>
  <c r="F44" i="12" s="1"/>
  <c r="AS108" i="11"/>
  <c r="F43" i="12" s="1"/>
  <c r="AR108" i="11"/>
  <c r="F42" i="12" s="1"/>
  <c r="AQ108" i="11"/>
  <c r="F41" i="12" s="1"/>
  <c r="AP108" i="11"/>
  <c r="F40" i="12" s="1"/>
  <c r="AO108" i="11"/>
  <c r="F39" i="12" s="1"/>
  <c r="AN108" i="11"/>
  <c r="F38" i="12" s="1"/>
  <c r="AM108" i="11"/>
  <c r="F37" i="12" s="1"/>
  <c r="AL108" i="11"/>
  <c r="F36" i="12" s="1"/>
  <c r="AK108" i="11"/>
  <c r="F35" i="12" s="1"/>
  <c r="AJ108" i="11"/>
  <c r="F34" i="12" s="1"/>
  <c r="AI108" i="11"/>
  <c r="F33" i="12" s="1"/>
  <c r="AH108" i="11"/>
  <c r="F32" i="12" s="1"/>
  <c r="AG108" i="11"/>
  <c r="F31" i="12" s="1"/>
  <c r="AF108" i="11"/>
  <c r="F30" i="12" s="1"/>
  <c r="AE108" i="11"/>
  <c r="F29" i="12" s="1"/>
  <c r="AD108" i="11"/>
  <c r="F28" i="12" s="1"/>
  <c r="AC108" i="11"/>
  <c r="F27" i="12" s="1"/>
  <c r="AB108" i="11"/>
  <c r="F26" i="12" s="1"/>
  <c r="AA108" i="11"/>
  <c r="F25" i="12" s="1"/>
  <c r="Z108" i="11"/>
  <c r="F24" i="12" s="1"/>
  <c r="Y108" i="11"/>
  <c r="F23" i="12" s="1"/>
  <c r="X108" i="11"/>
  <c r="F22" i="12" s="1"/>
  <c r="W108" i="11"/>
  <c r="F21" i="12" s="1"/>
  <c r="V108" i="11"/>
  <c r="F20" i="12" s="1"/>
  <c r="U108" i="11"/>
  <c r="F19" i="12" s="1"/>
  <c r="T108" i="11"/>
  <c r="F18" i="12" s="1"/>
  <c r="S108" i="11"/>
  <c r="F17" i="12" s="1"/>
  <c r="R108" i="11"/>
  <c r="F16" i="12" s="1"/>
  <c r="Q108" i="11"/>
  <c r="F15" i="12" s="1"/>
  <c r="P108" i="11"/>
  <c r="F14" i="12" s="1"/>
  <c r="O108" i="11"/>
  <c r="F13" i="12" s="1"/>
  <c r="N108" i="11"/>
  <c r="F12" i="12" s="1"/>
  <c r="M108" i="11"/>
  <c r="F11" i="12" s="1"/>
  <c r="L108" i="11"/>
  <c r="F10" i="12" s="1"/>
  <c r="K108" i="11"/>
  <c r="F9" i="12" s="1"/>
  <c r="J108" i="11"/>
  <c r="I108" i="11"/>
  <c r="F7" i="12" s="1"/>
  <c r="H108" i="11"/>
  <c r="F6" i="12" s="1"/>
  <c r="G108" i="11"/>
  <c r="F5" i="12" s="1"/>
  <c r="F108" i="11"/>
  <c r="F4" i="12" s="1"/>
  <c r="CV107" i="11"/>
  <c r="CU107" i="11"/>
  <c r="CT107" i="11"/>
  <c r="CS107" i="11"/>
  <c r="CR107" i="11"/>
  <c r="CQ107" i="11"/>
  <c r="CP107" i="11"/>
  <c r="CO107" i="11"/>
  <c r="CN107" i="11"/>
  <c r="CM107" i="11"/>
  <c r="CL107" i="11"/>
  <c r="CK107" i="11"/>
  <c r="CJ107" i="11"/>
  <c r="CI107" i="11"/>
  <c r="CH107" i="11"/>
  <c r="CG107" i="11"/>
  <c r="CF107" i="11"/>
  <c r="CE107" i="11"/>
  <c r="CD107" i="11"/>
  <c r="CC107" i="11"/>
  <c r="CB107" i="11"/>
  <c r="CA107" i="11"/>
  <c r="BZ107" i="11"/>
  <c r="BY107" i="11"/>
  <c r="BX107" i="11"/>
  <c r="BW107" i="11"/>
  <c r="BV107" i="11"/>
  <c r="BU107" i="11"/>
  <c r="BT107" i="11"/>
  <c r="BS107" i="11"/>
  <c r="BR107" i="11"/>
  <c r="BQ107" i="11"/>
  <c r="BP107" i="11"/>
  <c r="BO107" i="11"/>
  <c r="BN107" i="11"/>
  <c r="BM107" i="11"/>
  <c r="BL107" i="11"/>
  <c r="BK107" i="11"/>
  <c r="BJ107" i="11"/>
  <c r="BI107" i="11"/>
  <c r="BH107" i="11"/>
  <c r="BG107" i="11"/>
  <c r="BF107" i="11"/>
  <c r="BE107" i="11"/>
  <c r="BD107" i="11"/>
  <c r="BC107" i="11"/>
  <c r="BB107" i="11"/>
  <c r="AZ107" i="11"/>
  <c r="E50" i="12" s="1"/>
  <c r="AY107" i="11"/>
  <c r="AX107" i="11"/>
  <c r="AW107" i="11"/>
  <c r="E47" i="12" s="1"/>
  <c r="AV107" i="11"/>
  <c r="E46" i="12" s="1"/>
  <c r="AU107" i="11"/>
  <c r="AT107" i="11"/>
  <c r="AS107" i="11"/>
  <c r="E43" i="12" s="1"/>
  <c r="AR107" i="11"/>
  <c r="E42" i="12" s="1"/>
  <c r="AQ107" i="11"/>
  <c r="AP107" i="11"/>
  <c r="E40" i="12" s="1"/>
  <c r="AO107" i="11"/>
  <c r="E39" i="12" s="1"/>
  <c r="AN107" i="11"/>
  <c r="E38" i="12" s="1"/>
  <c r="AM107" i="11"/>
  <c r="AL107" i="11"/>
  <c r="E36" i="12" s="1"/>
  <c r="AK107" i="11"/>
  <c r="E35" i="12" s="1"/>
  <c r="AJ107" i="11"/>
  <c r="E34" i="12" s="1"/>
  <c r="AI107" i="11"/>
  <c r="AH107" i="11"/>
  <c r="E32" i="12" s="1"/>
  <c r="AG107" i="11"/>
  <c r="E31" i="12" s="1"/>
  <c r="AF107" i="11"/>
  <c r="E30" i="12" s="1"/>
  <c r="AE107" i="11"/>
  <c r="AD107" i="11"/>
  <c r="AC107" i="11"/>
  <c r="E27" i="12" s="1"/>
  <c r="AB107" i="11"/>
  <c r="E26" i="12" s="1"/>
  <c r="AA107" i="11"/>
  <c r="Z107" i="11"/>
  <c r="E24" i="12" s="1"/>
  <c r="Y107" i="11"/>
  <c r="E23" i="12" s="1"/>
  <c r="X107" i="11"/>
  <c r="E22" i="12" s="1"/>
  <c r="W107" i="11"/>
  <c r="V107" i="11"/>
  <c r="E20" i="12" s="1"/>
  <c r="U107" i="11"/>
  <c r="E19" i="12" s="1"/>
  <c r="T107" i="11"/>
  <c r="E18" i="12" s="1"/>
  <c r="S107" i="11"/>
  <c r="R107" i="11"/>
  <c r="E16" i="12" s="1"/>
  <c r="Q107" i="11"/>
  <c r="E15" i="12" s="1"/>
  <c r="P107" i="11"/>
  <c r="E14" i="12" s="1"/>
  <c r="O107" i="11"/>
  <c r="O109" i="11" s="1"/>
  <c r="O113" i="11" s="1"/>
  <c r="N107" i="11"/>
  <c r="N109" i="11" s="1"/>
  <c r="N113" i="11" s="1"/>
  <c r="M107" i="11"/>
  <c r="E11" i="12" s="1"/>
  <c r="L107" i="11"/>
  <c r="E10" i="12" s="1"/>
  <c r="K107" i="11"/>
  <c r="K109" i="11" s="1"/>
  <c r="K113" i="11" s="1"/>
  <c r="J107" i="11"/>
  <c r="E8" i="12" s="1"/>
  <c r="I107" i="11"/>
  <c r="E7" i="12" s="1"/>
  <c r="H107" i="11"/>
  <c r="E6" i="12" s="1"/>
  <c r="G107" i="11"/>
  <c r="F107" i="11"/>
  <c r="E4" i="12" s="1"/>
  <c r="C8" i="11"/>
  <c r="C9" i="11" s="1"/>
  <c r="C10" i="11" s="1"/>
  <c r="E7" i="11"/>
  <c r="D4" i="11"/>
  <c r="G109" i="11" l="1"/>
  <c r="G113" i="11" s="1"/>
  <c r="S109" i="11"/>
  <c r="S113" i="11" s="1"/>
  <c r="W109" i="11"/>
  <c r="G21" i="12" s="1"/>
  <c r="AD109" i="11"/>
  <c r="AD112" i="11" s="1"/>
  <c r="I28" i="12" s="1"/>
  <c r="E28" i="12"/>
  <c r="AT109" i="11"/>
  <c r="AT112" i="11" s="1"/>
  <c r="I44" i="12" s="1"/>
  <c r="E44" i="12"/>
  <c r="E48" i="12"/>
  <c r="J109" i="11"/>
  <c r="J111" i="11" s="1"/>
  <c r="H8" i="12" s="1"/>
  <c r="F48" i="12"/>
  <c r="O118" i="11"/>
  <c r="O120" i="11" s="1"/>
  <c r="H57" i="12" s="1"/>
  <c r="E57" i="12"/>
  <c r="E5" i="12"/>
  <c r="F8" i="12"/>
  <c r="E9" i="12"/>
  <c r="G9" i="12"/>
  <c r="E13" i="12"/>
  <c r="G13" i="12"/>
  <c r="E17" i="12"/>
  <c r="E21" i="12"/>
  <c r="AA109" i="11"/>
  <c r="G25" i="12" s="1"/>
  <c r="E25" i="12"/>
  <c r="AE109" i="11"/>
  <c r="G29" i="12" s="1"/>
  <c r="E29" i="12"/>
  <c r="AI109" i="11"/>
  <c r="G33" i="12" s="1"/>
  <c r="E33" i="12"/>
  <c r="AM109" i="11"/>
  <c r="G37" i="12" s="1"/>
  <c r="E37" i="12"/>
  <c r="AQ109" i="11"/>
  <c r="G41" i="12" s="1"/>
  <c r="E41" i="12"/>
  <c r="AU109" i="11"/>
  <c r="G45" i="12" s="1"/>
  <c r="E45" i="12"/>
  <c r="AY109" i="11"/>
  <c r="G49" i="12" s="1"/>
  <c r="E49" i="12"/>
  <c r="AX109" i="11"/>
  <c r="Z118" i="11"/>
  <c r="G58" i="12" s="1"/>
  <c r="E58" i="12"/>
  <c r="E12" i="12"/>
  <c r="G12" i="12"/>
  <c r="V109" i="13"/>
  <c r="G20" i="14" s="1"/>
  <c r="AL109" i="13"/>
  <c r="AL113" i="13" s="1"/>
  <c r="V113" i="13"/>
  <c r="AK109" i="13"/>
  <c r="AK112" i="13" s="1"/>
  <c r="I35" i="14" s="1"/>
  <c r="E35" i="14"/>
  <c r="AO109" i="13"/>
  <c r="E39" i="14"/>
  <c r="AS109" i="13"/>
  <c r="AS112" i="13" s="1"/>
  <c r="I43" i="14" s="1"/>
  <c r="E43" i="14"/>
  <c r="AW109" i="13"/>
  <c r="AW112" i="13" s="1"/>
  <c r="I47" i="14" s="1"/>
  <c r="E47" i="14"/>
  <c r="F57" i="14"/>
  <c r="E12" i="14"/>
  <c r="E20" i="14"/>
  <c r="E28" i="14"/>
  <c r="E36" i="14"/>
  <c r="E44" i="14"/>
  <c r="F58" i="14"/>
  <c r="E16" i="14"/>
  <c r="E24" i="14"/>
  <c r="E32" i="14"/>
  <c r="E40" i="14"/>
  <c r="E48" i="14"/>
  <c r="Z109" i="13"/>
  <c r="AP109" i="13"/>
  <c r="AP111" i="13" s="1"/>
  <c r="H40" i="14" s="1"/>
  <c r="N109" i="13"/>
  <c r="N112" i="13" s="1"/>
  <c r="I12" i="14" s="1"/>
  <c r="AD109" i="13"/>
  <c r="AD112" i="13" s="1"/>
  <c r="I28" i="14" s="1"/>
  <c r="AT109" i="13"/>
  <c r="AT112" i="13" s="1"/>
  <c r="I44" i="14" s="1"/>
  <c r="O118" i="13"/>
  <c r="G57" i="14" s="1"/>
  <c r="E57" i="14"/>
  <c r="H109" i="13"/>
  <c r="G6" i="14" s="1"/>
  <c r="E6" i="14"/>
  <c r="L109" i="13"/>
  <c r="G10" i="14" s="1"/>
  <c r="E10" i="14"/>
  <c r="P109" i="13"/>
  <c r="G14" i="14" s="1"/>
  <c r="E14" i="14"/>
  <c r="T109" i="13"/>
  <c r="G18" i="14" s="1"/>
  <c r="E18" i="14"/>
  <c r="X109" i="13"/>
  <c r="G22" i="14" s="1"/>
  <c r="E22" i="14"/>
  <c r="AB109" i="13"/>
  <c r="G26" i="14" s="1"/>
  <c r="E26" i="14"/>
  <c r="AF109" i="13"/>
  <c r="G30" i="14" s="1"/>
  <c r="E30" i="14"/>
  <c r="AJ109" i="13"/>
  <c r="G34" i="14" s="1"/>
  <c r="E34" i="14"/>
  <c r="AN109" i="13"/>
  <c r="G38" i="14" s="1"/>
  <c r="E38" i="14"/>
  <c r="AR109" i="13"/>
  <c r="G42" i="14" s="1"/>
  <c r="E42" i="14"/>
  <c r="AV109" i="13"/>
  <c r="G46" i="14" s="1"/>
  <c r="E46" i="14"/>
  <c r="AZ109" i="13"/>
  <c r="G50" i="14" s="1"/>
  <c r="E50" i="14"/>
  <c r="F12" i="14"/>
  <c r="F16" i="14"/>
  <c r="F20" i="14"/>
  <c r="Z112" i="13"/>
  <c r="I24" i="14" s="1"/>
  <c r="F24" i="14"/>
  <c r="F28" i="14"/>
  <c r="F32" i="14"/>
  <c r="AL112" i="13"/>
  <c r="I36" i="14" s="1"/>
  <c r="F36" i="14"/>
  <c r="F40" i="14"/>
  <c r="F44" i="14"/>
  <c r="F48" i="14"/>
  <c r="R109" i="13"/>
  <c r="R112" i="13" s="1"/>
  <c r="I16" i="14" s="1"/>
  <c r="AH109" i="13"/>
  <c r="AH111" i="13" s="1"/>
  <c r="H32" i="14" s="1"/>
  <c r="AX109" i="13"/>
  <c r="AX111" i="13" s="1"/>
  <c r="H48" i="14" s="1"/>
  <c r="Z118" i="13"/>
  <c r="Z120" i="13" s="1"/>
  <c r="H58" i="14" s="1"/>
  <c r="E58" i="14"/>
  <c r="E8" i="13"/>
  <c r="C10" i="13"/>
  <c r="E9" i="13"/>
  <c r="K109" i="13"/>
  <c r="S109" i="13"/>
  <c r="AE109" i="13"/>
  <c r="AE111" i="13" s="1"/>
  <c r="H29" i="14" s="1"/>
  <c r="AQ109" i="13"/>
  <c r="AQ112" i="13" s="1"/>
  <c r="I41" i="14" s="1"/>
  <c r="I109" i="13"/>
  <c r="M109" i="13"/>
  <c r="M111" i="13" s="1"/>
  <c r="H11" i="14" s="1"/>
  <c r="Q109" i="13"/>
  <c r="Q112" i="13" s="1"/>
  <c r="I15" i="14" s="1"/>
  <c r="U109" i="13"/>
  <c r="Y109" i="13"/>
  <c r="AC109" i="13"/>
  <c r="AC112" i="13" s="1"/>
  <c r="I27" i="14" s="1"/>
  <c r="AG109" i="13"/>
  <c r="AG112" i="13" s="1"/>
  <c r="I31" i="14" s="1"/>
  <c r="S112" i="13"/>
  <c r="I17" i="14" s="1"/>
  <c r="O109" i="13"/>
  <c r="O111" i="13" s="1"/>
  <c r="H13" i="14" s="1"/>
  <c r="AA109" i="13"/>
  <c r="AM109" i="13"/>
  <c r="AM112" i="13" s="1"/>
  <c r="I37" i="14" s="1"/>
  <c r="AY109" i="13"/>
  <c r="G109" i="13"/>
  <c r="G112" i="13" s="1"/>
  <c r="I5" i="14" s="1"/>
  <c r="W109" i="13"/>
  <c r="AI109" i="13"/>
  <c r="AI111" i="13" s="1"/>
  <c r="H33" i="14" s="1"/>
  <c r="AU109" i="13"/>
  <c r="L112" i="13"/>
  <c r="I10" i="14" s="1"/>
  <c r="F109" i="13"/>
  <c r="J109" i="13"/>
  <c r="F118" i="13"/>
  <c r="G55" i="14" s="1"/>
  <c r="AK118" i="13"/>
  <c r="G59" i="14" s="1"/>
  <c r="L111" i="13"/>
  <c r="H10" i="14" s="1"/>
  <c r="J118" i="13"/>
  <c r="J121" i="13" s="1"/>
  <c r="I56" i="14" s="1"/>
  <c r="AT118" i="13"/>
  <c r="E8" i="11"/>
  <c r="E10" i="11"/>
  <c r="C11" i="11"/>
  <c r="H109" i="11"/>
  <c r="G6" i="12" s="1"/>
  <c r="P109" i="11"/>
  <c r="X109" i="11"/>
  <c r="G22" i="12" s="1"/>
  <c r="AF109" i="11"/>
  <c r="G30" i="12" s="1"/>
  <c r="AN109" i="11"/>
  <c r="G38" i="12" s="1"/>
  <c r="AV109" i="11"/>
  <c r="G46" i="12" s="1"/>
  <c r="AP109" i="11"/>
  <c r="K111" i="11"/>
  <c r="H9" i="12" s="1"/>
  <c r="E9" i="11"/>
  <c r="I109" i="11"/>
  <c r="I111" i="11" s="1"/>
  <c r="H7" i="12" s="1"/>
  <c r="M109" i="11"/>
  <c r="M112" i="11" s="1"/>
  <c r="I11" i="12" s="1"/>
  <c r="Q109" i="11"/>
  <c r="Q111" i="11" s="1"/>
  <c r="H15" i="12" s="1"/>
  <c r="U109" i="11"/>
  <c r="U112" i="11" s="1"/>
  <c r="I19" i="12" s="1"/>
  <c r="Y109" i="11"/>
  <c r="Y111" i="11" s="1"/>
  <c r="H23" i="12" s="1"/>
  <c r="AC109" i="11"/>
  <c r="AC112" i="11" s="1"/>
  <c r="I27" i="12" s="1"/>
  <c r="AG109" i="11"/>
  <c r="AG112" i="11" s="1"/>
  <c r="I31" i="12" s="1"/>
  <c r="AK109" i="11"/>
  <c r="AK111" i="11" s="1"/>
  <c r="H35" i="12" s="1"/>
  <c r="AO109" i="11"/>
  <c r="AO111" i="11" s="1"/>
  <c r="H39" i="12" s="1"/>
  <c r="AS109" i="11"/>
  <c r="AS112" i="11" s="1"/>
  <c r="I43" i="12" s="1"/>
  <c r="AW109" i="11"/>
  <c r="AW111" i="11" s="1"/>
  <c r="H47" i="12" s="1"/>
  <c r="G112" i="11"/>
  <c r="I5" i="12" s="1"/>
  <c r="K112" i="11"/>
  <c r="I9" i="12" s="1"/>
  <c r="O112" i="11"/>
  <c r="I13" i="12" s="1"/>
  <c r="O111" i="11"/>
  <c r="H13" i="12" s="1"/>
  <c r="AE111" i="11"/>
  <c r="H29" i="12" s="1"/>
  <c r="L109" i="11"/>
  <c r="G10" i="12" s="1"/>
  <c r="T109" i="11"/>
  <c r="AB109" i="11"/>
  <c r="G26" i="12" s="1"/>
  <c r="AJ109" i="11"/>
  <c r="AR109" i="11"/>
  <c r="G42" i="12" s="1"/>
  <c r="AZ109" i="11"/>
  <c r="N112" i="11"/>
  <c r="I12" i="12" s="1"/>
  <c r="Z109" i="11"/>
  <c r="N111" i="11"/>
  <c r="H12" i="12" s="1"/>
  <c r="R109" i="11"/>
  <c r="AH109" i="11"/>
  <c r="F118" i="11"/>
  <c r="G55" i="12" s="1"/>
  <c r="W113" i="11"/>
  <c r="F109" i="11"/>
  <c r="V109" i="11"/>
  <c r="AL109" i="11"/>
  <c r="G111" i="11"/>
  <c r="H5" i="12" s="1"/>
  <c r="AK118" i="11"/>
  <c r="J118" i="11"/>
  <c r="G56" i="12" s="1"/>
  <c r="AT118" i="11"/>
  <c r="G60" i="12" s="1"/>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AM112" i="11" l="1"/>
  <c r="I37" i="12" s="1"/>
  <c r="G17" i="12"/>
  <c r="S111" i="11"/>
  <c r="H17" i="12" s="1"/>
  <c r="S112" i="11"/>
  <c r="I17" i="12" s="1"/>
  <c r="G5" i="12"/>
  <c r="AM111" i="11"/>
  <c r="H37" i="12" s="1"/>
  <c r="AY112" i="11"/>
  <c r="I49" i="12" s="1"/>
  <c r="W111" i="11"/>
  <c r="H21" i="12" s="1"/>
  <c r="W112" i="11"/>
  <c r="I21" i="12" s="1"/>
  <c r="AG111" i="11"/>
  <c r="H31" i="12" s="1"/>
  <c r="AW111" i="13"/>
  <c r="H47" i="14" s="1"/>
  <c r="X113" i="13"/>
  <c r="T113" i="13"/>
  <c r="AR113" i="13"/>
  <c r="AG111" i="13"/>
  <c r="H31" i="14" s="1"/>
  <c r="AF113" i="13"/>
  <c r="V112" i="13"/>
  <c r="I20" i="14" s="1"/>
  <c r="V111" i="13"/>
  <c r="H20" i="14" s="1"/>
  <c r="T111" i="13"/>
  <c r="H18" i="14" s="1"/>
  <c r="T112" i="13"/>
  <c r="I18" i="14" s="1"/>
  <c r="O122" i="13"/>
  <c r="L113" i="13"/>
  <c r="AT111" i="11"/>
  <c r="H44" i="12" s="1"/>
  <c r="AQ112" i="11"/>
  <c r="I41" i="12" s="1"/>
  <c r="AK112" i="11"/>
  <c r="I35" i="12" s="1"/>
  <c r="AA111" i="11"/>
  <c r="H25" i="12" s="1"/>
  <c r="Z122" i="11"/>
  <c r="U111" i="11"/>
  <c r="H19" i="12" s="1"/>
  <c r="J112" i="11"/>
  <c r="I8" i="12" s="1"/>
  <c r="Q111" i="13"/>
  <c r="H15" i="14" s="1"/>
  <c r="AJ111" i="13"/>
  <c r="H34" i="14" s="1"/>
  <c r="AJ113" i="13"/>
  <c r="AR111" i="13"/>
  <c r="H42" i="14" s="1"/>
  <c r="AR112" i="13"/>
  <c r="I42" i="14" s="1"/>
  <c r="AP112" i="13"/>
  <c r="I40" i="14" s="1"/>
  <c r="AJ112" i="13"/>
  <c r="I34" i="14" s="1"/>
  <c r="AH112" i="13"/>
  <c r="I32" i="14" s="1"/>
  <c r="AB111" i="13"/>
  <c r="H26" i="14" s="1"/>
  <c r="AB112" i="13"/>
  <c r="I26" i="14" s="1"/>
  <c r="AB113" i="13"/>
  <c r="O120" i="13"/>
  <c r="H57" i="14" s="1"/>
  <c r="G111" i="13"/>
  <c r="H5" i="14" s="1"/>
  <c r="AS111" i="11"/>
  <c r="H43" i="12" s="1"/>
  <c r="AU112" i="11"/>
  <c r="I45" i="12" s="1"/>
  <c r="AI112" i="11"/>
  <c r="I33" i="12" s="1"/>
  <c r="AI111" i="11"/>
  <c r="H33" i="12" s="1"/>
  <c r="AE112" i="11"/>
  <c r="I29" i="12" s="1"/>
  <c r="AD111" i="11"/>
  <c r="H28" i="12" s="1"/>
  <c r="AC111" i="11"/>
  <c r="H27" i="12" s="1"/>
  <c r="AA112" i="11"/>
  <c r="I25" i="12" s="1"/>
  <c r="Z121" i="11"/>
  <c r="I58" i="12" s="1"/>
  <c r="Z120" i="11"/>
  <c r="H58" i="12" s="1"/>
  <c r="O121" i="11"/>
  <c r="I57" i="12" s="1"/>
  <c r="AY113" i="11"/>
  <c r="AU113" i="11"/>
  <c r="AQ113" i="11"/>
  <c r="AM113" i="11"/>
  <c r="AI113" i="11"/>
  <c r="AE113" i="11"/>
  <c r="AA113" i="11"/>
  <c r="AY111" i="11"/>
  <c r="H49" i="12" s="1"/>
  <c r="AU111" i="11"/>
  <c r="H45" i="12" s="1"/>
  <c r="AQ111" i="11"/>
  <c r="H41" i="12" s="1"/>
  <c r="AV111" i="11"/>
  <c r="H46" i="12" s="1"/>
  <c r="AN111" i="11"/>
  <c r="H38" i="12" s="1"/>
  <c r="AF111" i="11"/>
  <c r="H30" i="12" s="1"/>
  <c r="X111" i="11"/>
  <c r="H22" i="12" s="1"/>
  <c r="M111" i="11"/>
  <c r="H11" i="12" s="1"/>
  <c r="AL113" i="11"/>
  <c r="G36" i="12"/>
  <c r="F113" i="11"/>
  <c r="G4" i="12"/>
  <c r="AH113" i="11"/>
  <c r="G32" i="12"/>
  <c r="AH111" i="11"/>
  <c r="H32" i="12" s="1"/>
  <c r="Z113" i="11"/>
  <c r="G24" i="12"/>
  <c r="AW113" i="11"/>
  <c r="G47" i="12"/>
  <c r="AO113" i="11"/>
  <c r="G39" i="12"/>
  <c r="AG113" i="11"/>
  <c r="G31" i="12"/>
  <c r="Y113" i="11"/>
  <c r="G23" i="12"/>
  <c r="Q113" i="11"/>
  <c r="G15" i="12"/>
  <c r="I113" i="11"/>
  <c r="G7" i="12"/>
  <c r="AP113" i="11"/>
  <c r="G40" i="12"/>
  <c r="P111" i="11"/>
  <c r="H14" i="12" s="1"/>
  <c r="G14" i="12"/>
  <c r="AX113" i="11"/>
  <c r="G48" i="12"/>
  <c r="O122" i="11"/>
  <c r="G57" i="12"/>
  <c r="AX112" i="11"/>
  <c r="I48" i="12" s="1"/>
  <c r="AK120" i="11"/>
  <c r="H59" i="12" s="1"/>
  <c r="G59" i="12"/>
  <c r="V113" i="11"/>
  <c r="G20" i="12"/>
  <c r="AW112" i="11"/>
  <c r="I47" i="12" s="1"/>
  <c r="Q112" i="11"/>
  <c r="I15" i="12" s="1"/>
  <c r="R113" i="11"/>
  <c r="G16" i="12"/>
  <c r="AP111" i="11"/>
  <c r="H40" i="12" s="1"/>
  <c r="AZ111" i="11"/>
  <c r="H50" i="12" s="1"/>
  <c r="G50" i="12"/>
  <c r="AJ111" i="11"/>
  <c r="H34" i="12" s="1"/>
  <c r="G34" i="12"/>
  <c r="T111" i="11"/>
  <c r="H18" i="12" s="1"/>
  <c r="G18" i="12"/>
  <c r="AS113" i="11"/>
  <c r="G43" i="12"/>
  <c r="AK113" i="11"/>
  <c r="G35" i="12"/>
  <c r="AC113" i="11"/>
  <c r="G27" i="12"/>
  <c r="U113" i="11"/>
  <c r="G19" i="12"/>
  <c r="M113" i="11"/>
  <c r="G11" i="12"/>
  <c r="AH112" i="11"/>
  <c r="I32" i="12" s="1"/>
  <c r="H111" i="11"/>
  <c r="H6" i="12" s="1"/>
  <c r="AM111" i="13"/>
  <c r="H37" i="14" s="1"/>
  <c r="AL111" i="13"/>
  <c r="H36" i="14" s="1"/>
  <c r="G36" i="14"/>
  <c r="J113" i="11"/>
  <c r="G8" i="12"/>
  <c r="AX111" i="11"/>
  <c r="H48" i="12" s="1"/>
  <c r="AT113" i="11"/>
  <c r="G44" i="12"/>
  <c r="AD113" i="11"/>
  <c r="G28" i="12"/>
  <c r="AS111" i="13"/>
  <c r="H43" i="14" s="1"/>
  <c r="AN113" i="13"/>
  <c r="H113" i="13"/>
  <c r="AT111" i="13"/>
  <c r="H44" i="14" s="1"/>
  <c r="AK111" i="13"/>
  <c r="H35" i="14" s="1"/>
  <c r="P113" i="13"/>
  <c r="AV113" i="13"/>
  <c r="AZ112" i="13"/>
  <c r="I50" i="14" s="1"/>
  <c r="AZ111" i="13"/>
  <c r="H50" i="14" s="1"/>
  <c r="AZ113" i="13"/>
  <c r="AU113" i="13"/>
  <c r="G45" i="14"/>
  <c r="AA113" i="13"/>
  <c r="G25" i="14"/>
  <c r="AC113" i="13"/>
  <c r="G27" i="14"/>
  <c r="M113" i="13"/>
  <c r="G11" i="14"/>
  <c r="K113" i="13"/>
  <c r="G9" i="14"/>
  <c r="AC111" i="13"/>
  <c r="H27" i="14" s="1"/>
  <c r="AV111" i="13"/>
  <c r="H46" i="14" s="1"/>
  <c r="P111" i="13"/>
  <c r="H14" i="14" s="1"/>
  <c r="AY113" i="13"/>
  <c r="G49" i="14"/>
  <c r="Y113" i="13"/>
  <c r="G23" i="14"/>
  <c r="I113" i="13"/>
  <c r="G7" i="14"/>
  <c r="AE113" i="13"/>
  <c r="G29" i="14"/>
  <c r="AO113" i="13"/>
  <c r="G39" i="14"/>
  <c r="AO111" i="13"/>
  <c r="H39" i="14" s="1"/>
  <c r="Y111" i="13"/>
  <c r="H23" i="14" s="1"/>
  <c r="AT122" i="13"/>
  <c r="G60" i="14"/>
  <c r="J113" i="13"/>
  <c r="G8" i="14"/>
  <c r="Y112" i="13"/>
  <c r="I23" i="14" s="1"/>
  <c r="AI113" i="13"/>
  <c r="G33" i="14"/>
  <c r="AO112" i="13"/>
  <c r="I39" i="14" s="1"/>
  <c r="O113" i="13"/>
  <c r="G13" i="14"/>
  <c r="AE112" i="13"/>
  <c r="I29" i="14" s="1"/>
  <c r="U113" i="13"/>
  <c r="G19" i="14"/>
  <c r="M112" i="13"/>
  <c r="I11" i="14" s="1"/>
  <c r="S113" i="13"/>
  <c r="G17" i="14"/>
  <c r="AX113" i="13"/>
  <c r="G48" i="14"/>
  <c r="AX112" i="13"/>
  <c r="I48" i="14" s="1"/>
  <c r="AP113" i="13"/>
  <c r="G40" i="14"/>
  <c r="R113" i="13"/>
  <c r="G16" i="14"/>
  <c r="AD113" i="13"/>
  <c r="G28" i="14"/>
  <c r="AF111" i="13"/>
  <c r="H30" i="14" s="1"/>
  <c r="G113" i="13"/>
  <c r="G5" i="14"/>
  <c r="K112" i="13"/>
  <c r="I9" i="14" s="1"/>
  <c r="Z122" i="13"/>
  <c r="G58" i="14"/>
  <c r="N113" i="13"/>
  <c r="G12" i="14"/>
  <c r="R111" i="13"/>
  <c r="H16" i="14" s="1"/>
  <c r="AD111" i="13"/>
  <c r="H28" i="14" s="1"/>
  <c r="N111" i="13"/>
  <c r="H12" i="14" s="1"/>
  <c r="AW113" i="13"/>
  <c r="G47" i="14"/>
  <c r="J122" i="13"/>
  <c r="G56" i="14"/>
  <c r="AN111" i="13"/>
  <c r="H38" i="14" s="1"/>
  <c r="X111" i="13"/>
  <c r="H22" i="14" s="1"/>
  <c r="H111" i="13"/>
  <c r="H6" i="14" s="1"/>
  <c r="AV112" i="13"/>
  <c r="I46" i="14" s="1"/>
  <c r="AN112" i="13"/>
  <c r="I38" i="14" s="1"/>
  <c r="AF112" i="13"/>
  <c r="I30" i="14" s="1"/>
  <c r="X112" i="13"/>
  <c r="I22" i="14" s="1"/>
  <c r="P112" i="13"/>
  <c r="I14" i="14" s="1"/>
  <c r="H112" i="13"/>
  <c r="I6" i="14" s="1"/>
  <c r="W113" i="13"/>
  <c r="G21" i="14"/>
  <c r="AM113" i="13"/>
  <c r="G37" i="14"/>
  <c r="J120" i="13"/>
  <c r="H56" i="14" s="1"/>
  <c r="W112" i="13"/>
  <c r="I21" i="14" s="1"/>
  <c r="AG113" i="13"/>
  <c r="G31" i="14"/>
  <c r="Q113" i="13"/>
  <c r="G15" i="14"/>
  <c r="AQ113" i="13"/>
  <c r="G41" i="14"/>
  <c r="K111" i="13"/>
  <c r="H9" i="14" s="1"/>
  <c r="AH113" i="13"/>
  <c r="G32" i="14"/>
  <c r="AT113" i="13"/>
  <c r="G44" i="14"/>
  <c r="Z113" i="13"/>
  <c r="G24" i="14"/>
  <c r="Z111" i="13"/>
  <c r="H24" i="14" s="1"/>
  <c r="Z121" i="13"/>
  <c r="I58" i="14" s="1"/>
  <c r="O121" i="13"/>
  <c r="I57" i="14" s="1"/>
  <c r="AS113" i="13"/>
  <c r="G43" i="14"/>
  <c r="AK113" i="13"/>
  <c r="G35" i="14"/>
  <c r="F113" i="13"/>
  <c r="G4" i="14"/>
  <c r="F122" i="13"/>
  <c r="F121" i="13"/>
  <c r="I55" i="14" s="1"/>
  <c r="F120" i="13"/>
  <c r="H55" i="14" s="1"/>
  <c r="U111" i="13"/>
  <c r="H19" i="14" s="1"/>
  <c r="J112" i="13"/>
  <c r="I8" i="14" s="1"/>
  <c r="U112" i="13"/>
  <c r="I19" i="14" s="1"/>
  <c r="J111" i="13"/>
  <c r="H8" i="14" s="1"/>
  <c r="AY112" i="13"/>
  <c r="I49" i="14" s="1"/>
  <c r="AI112" i="13"/>
  <c r="I33" i="14" s="1"/>
  <c r="F112" i="13"/>
  <c r="I4" i="14" s="1"/>
  <c r="AU111" i="13"/>
  <c r="H45" i="14" s="1"/>
  <c r="W111" i="13"/>
  <c r="H21" i="14" s="1"/>
  <c r="I112" i="13"/>
  <c r="I7" i="14" s="1"/>
  <c r="F111" i="13"/>
  <c r="H4" i="14" s="1"/>
  <c r="AU112" i="13"/>
  <c r="I45" i="14" s="1"/>
  <c r="O112" i="13"/>
  <c r="I13" i="14" s="1"/>
  <c r="AQ111" i="13"/>
  <c r="H41" i="14" s="1"/>
  <c r="S111" i="13"/>
  <c r="H17" i="14" s="1"/>
  <c r="AK122" i="13"/>
  <c r="AK121" i="13"/>
  <c r="I59" i="14" s="1"/>
  <c r="AT121" i="13"/>
  <c r="I60" i="14" s="1"/>
  <c r="AY111" i="13"/>
  <c r="H49" i="14" s="1"/>
  <c r="AA111" i="13"/>
  <c r="H25" i="14" s="1"/>
  <c r="AT120" i="13"/>
  <c r="H60" i="14" s="1"/>
  <c r="AK120" i="13"/>
  <c r="H59" i="14" s="1"/>
  <c r="AA112" i="13"/>
  <c r="I25" i="14" s="1"/>
  <c r="I111" i="13"/>
  <c r="H7" i="14" s="1"/>
  <c r="C11" i="13"/>
  <c r="E10" i="13"/>
  <c r="R111" i="11"/>
  <c r="H16" i="12" s="1"/>
  <c r="F112" i="11"/>
  <c r="I4" i="12" s="1"/>
  <c r="AT122" i="11"/>
  <c r="AT121" i="11"/>
  <c r="I60" i="12" s="1"/>
  <c r="AT120" i="11"/>
  <c r="H60" i="12" s="1"/>
  <c r="R112" i="11"/>
  <c r="I16" i="12" s="1"/>
  <c r="V112" i="11"/>
  <c r="I20" i="12" s="1"/>
  <c r="AN113" i="11"/>
  <c r="AN112" i="11"/>
  <c r="I38" i="12" s="1"/>
  <c r="X113" i="11"/>
  <c r="X112" i="11"/>
  <c r="I22" i="12" s="1"/>
  <c r="H113" i="11"/>
  <c r="H112" i="11"/>
  <c r="I6" i="12" s="1"/>
  <c r="F122" i="11"/>
  <c r="F121" i="11"/>
  <c r="I55" i="12" s="1"/>
  <c r="Z112" i="11"/>
  <c r="I24" i="12" s="1"/>
  <c r="AB113" i="11"/>
  <c r="AB112" i="11"/>
  <c r="I26" i="12" s="1"/>
  <c r="J122" i="11"/>
  <c r="J121" i="11"/>
  <c r="I56" i="12" s="1"/>
  <c r="J120" i="11"/>
  <c r="H56" i="12" s="1"/>
  <c r="Z111" i="11"/>
  <c r="H24" i="12" s="1"/>
  <c r="AL112" i="11"/>
  <c r="I36" i="12" s="1"/>
  <c r="AZ113" i="11"/>
  <c r="AZ112" i="11"/>
  <c r="I50" i="12" s="1"/>
  <c r="AJ113" i="11"/>
  <c r="AJ112" i="11"/>
  <c r="I34" i="12" s="1"/>
  <c r="T113" i="11"/>
  <c r="T112" i="11"/>
  <c r="I18" i="12" s="1"/>
  <c r="C12" i="11"/>
  <c r="E11" i="11"/>
  <c r="AR113" i="11"/>
  <c r="AR112" i="11"/>
  <c r="I42" i="12" s="1"/>
  <c r="L113" i="11"/>
  <c r="L112" i="11"/>
  <c r="I10" i="12" s="1"/>
  <c r="AK122" i="11"/>
  <c r="AK121" i="11"/>
  <c r="I59" i="12" s="1"/>
  <c r="AO112" i="11"/>
  <c r="I39" i="12" s="1"/>
  <c r="Y112" i="11"/>
  <c r="I23" i="12" s="1"/>
  <c r="I112" i="11"/>
  <c r="I7" i="12" s="1"/>
  <c r="F120" i="11"/>
  <c r="H55" i="12" s="1"/>
  <c r="AL111" i="11"/>
  <c r="H36" i="12" s="1"/>
  <c r="V111" i="11"/>
  <c r="H20" i="12" s="1"/>
  <c r="F111" i="11"/>
  <c r="H4" i="12" s="1"/>
  <c r="AR111" i="11"/>
  <c r="H42" i="12" s="1"/>
  <c r="AB111" i="11"/>
  <c r="H26" i="12" s="1"/>
  <c r="L111" i="11"/>
  <c r="H10" i="12" s="1"/>
  <c r="AP112" i="11"/>
  <c r="I40" i="12" s="1"/>
  <c r="AV113" i="11"/>
  <c r="AV112" i="11"/>
  <c r="I46" i="12" s="1"/>
  <c r="AF113" i="11"/>
  <c r="AF112" i="11"/>
  <c r="I30" i="12" s="1"/>
  <c r="P113" i="11"/>
  <c r="P112" i="11"/>
  <c r="I14" i="12" s="1"/>
  <c r="AY108" i="10"/>
  <c r="F49" i="7" s="1"/>
  <c r="AY107" i="10"/>
  <c r="AR108" i="10"/>
  <c r="F42" i="7" s="1"/>
  <c r="AR107" i="10"/>
  <c r="AI108" i="10"/>
  <c r="F33" i="7" s="1"/>
  <c r="AI107" i="10"/>
  <c r="H107" i="10"/>
  <c r="E6" i="7" s="1"/>
  <c r="H108" i="10"/>
  <c r="F6" i="7" s="1"/>
  <c r="CU107" i="10"/>
  <c r="CT107" i="10"/>
  <c r="CS107" i="10"/>
  <c r="CR107" i="10"/>
  <c r="C12" i="13" l="1"/>
  <c r="E11" i="13"/>
  <c r="E12" i="11"/>
  <c r="C13" i="11"/>
  <c r="AR109" i="10"/>
  <c r="AR111" i="10" s="1"/>
  <c r="H42" i="7" s="1"/>
  <c r="E42" i="7"/>
  <c r="AI109" i="10"/>
  <c r="AI111" i="10" s="1"/>
  <c r="H33" i="7" s="1"/>
  <c r="E33" i="7"/>
  <c r="AY109" i="10"/>
  <c r="AY111" i="10" s="1"/>
  <c r="H49" i="7" s="1"/>
  <c r="E49" i="7"/>
  <c r="AY112" i="10"/>
  <c r="I49" i="7" s="1"/>
  <c r="H109" i="10"/>
  <c r="AR112" i="10" l="1"/>
  <c r="I42" i="7" s="1"/>
  <c r="C13" i="13"/>
  <c r="E12" i="13"/>
  <c r="C14" i="11"/>
  <c r="E13" i="11"/>
  <c r="AI113" i="10"/>
  <c r="G33" i="7"/>
  <c r="AI112" i="10"/>
  <c r="I33" i="7" s="1"/>
  <c r="AY113" i="10"/>
  <c r="G49" i="7"/>
  <c r="AR113" i="10"/>
  <c r="G42" i="7"/>
  <c r="H113" i="10"/>
  <c r="G6" i="7"/>
  <c r="H111" i="10"/>
  <c r="H6" i="7" s="1"/>
  <c r="H112" i="10"/>
  <c r="I6" i="7" s="1"/>
  <c r="D4" i="7"/>
  <c r="D60" i="7"/>
  <c r="D59" i="7"/>
  <c r="D58" i="7"/>
  <c r="D57" i="7"/>
  <c r="D56" i="7"/>
  <c r="D55" i="7"/>
  <c r="C14" i="13" l="1"/>
  <c r="E13" i="13"/>
  <c r="E14" i="11"/>
  <c r="C15" i="11"/>
  <c r="CV107" i="10"/>
  <c r="CQ107" i="10"/>
  <c r="CP107" i="10"/>
  <c r="CO107" i="10"/>
  <c r="CN107" i="10"/>
  <c r="CM107" i="10"/>
  <c r="CL107" i="10"/>
  <c r="CK107" i="10"/>
  <c r="CJ107" i="10"/>
  <c r="CI107" i="10"/>
  <c r="CH107" i="10"/>
  <c r="CG107" i="10"/>
  <c r="CF107" i="10"/>
  <c r="CE107" i="10"/>
  <c r="CD107" i="10"/>
  <c r="CC107" i="10"/>
  <c r="CB107" i="10"/>
  <c r="CA107" i="10"/>
  <c r="BZ107" i="10"/>
  <c r="BY107" i="10"/>
  <c r="BX107" i="10"/>
  <c r="BW107" i="10"/>
  <c r="BV107" i="10"/>
  <c r="BU107" i="10"/>
  <c r="BT107" i="10"/>
  <c r="BS107" i="10"/>
  <c r="BR107" i="10"/>
  <c r="BQ107" i="10"/>
  <c r="BP107" i="10"/>
  <c r="BO107" i="10"/>
  <c r="BN107" i="10"/>
  <c r="BM107" i="10"/>
  <c r="BL107" i="10"/>
  <c r="BK107" i="10"/>
  <c r="BJ107" i="10"/>
  <c r="BI107" i="10"/>
  <c r="BH107" i="10"/>
  <c r="BG107" i="10"/>
  <c r="BF107" i="10"/>
  <c r="BE107" i="10"/>
  <c r="BD107" i="10"/>
  <c r="BC107" i="10"/>
  <c r="AT116" i="10"/>
  <c r="E60" i="7" s="1"/>
  <c r="AK116" i="10"/>
  <c r="E59" i="7" s="1"/>
  <c r="Z116" i="10"/>
  <c r="E58" i="7" s="1"/>
  <c r="O116" i="10"/>
  <c r="E57" i="7" s="1"/>
  <c r="J116" i="10"/>
  <c r="E56" i="7" s="1"/>
  <c r="AZ108" i="10"/>
  <c r="F50" i="7" s="1"/>
  <c r="AX108" i="10"/>
  <c r="F48" i="7" s="1"/>
  <c r="AW108" i="10"/>
  <c r="F47" i="7" s="1"/>
  <c r="AV108" i="10"/>
  <c r="F46" i="7" s="1"/>
  <c r="AU108" i="10"/>
  <c r="F45" i="7" s="1"/>
  <c r="AT108" i="10"/>
  <c r="F44" i="7" s="1"/>
  <c r="AS108" i="10"/>
  <c r="F43" i="7" s="1"/>
  <c r="AQ108" i="10"/>
  <c r="F41" i="7" s="1"/>
  <c r="AP108" i="10"/>
  <c r="F40" i="7" s="1"/>
  <c r="AO108" i="10"/>
  <c r="F39" i="7" s="1"/>
  <c r="AN108" i="10"/>
  <c r="F38" i="7" s="1"/>
  <c r="AM108" i="10"/>
  <c r="F37" i="7" s="1"/>
  <c r="AL108" i="10"/>
  <c r="F36" i="7" s="1"/>
  <c r="AK108" i="10"/>
  <c r="F35" i="7" s="1"/>
  <c r="AJ108" i="10"/>
  <c r="F34" i="7" s="1"/>
  <c r="AH108" i="10"/>
  <c r="F32" i="7" s="1"/>
  <c r="AG108" i="10"/>
  <c r="F31" i="7" s="1"/>
  <c r="AF108" i="10"/>
  <c r="F30" i="7" s="1"/>
  <c r="AE108" i="10"/>
  <c r="F29" i="7" s="1"/>
  <c r="AD108" i="10"/>
  <c r="F28" i="7" s="1"/>
  <c r="AC108" i="10"/>
  <c r="F27" i="7" s="1"/>
  <c r="AB108" i="10"/>
  <c r="F26" i="7" s="1"/>
  <c r="AA108" i="10"/>
  <c r="F25" i="7" s="1"/>
  <c r="Z108" i="10"/>
  <c r="F24" i="7" s="1"/>
  <c r="Y108" i="10"/>
  <c r="F23" i="7" s="1"/>
  <c r="X108" i="10"/>
  <c r="F22" i="7" s="1"/>
  <c r="W108" i="10"/>
  <c r="F21" i="7" s="1"/>
  <c r="V108" i="10"/>
  <c r="F20" i="7" s="1"/>
  <c r="U108" i="10"/>
  <c r="F19" i="7" s="1"/>
  <c r="T108" i="10"/>
  <c r="F18" i="7" s="1"/>
  <c r="S108" i="10"/>
  <c r="F17" i="7" s="1"/>
  <c r="R108" i="10"/>
  <c r="F16" i="7" s="1"/>
  <c r="Q108" i="10"/>
  <c r="F15" i="7" s="1"/>
  <c r="P108" i="10"/>
  <c r="F14" i="7" s="1"/>
  <c r="O108" i="10"/>
  <c r="F13" i="7" s="1"/>
  <c r="N108" i="10"/>
  <c r="F12" i="7" s="1"/>
  <c r="M108" i="10"/>
  <c r="F11" i="7" s="1"/>
  <c r="L108" i="10"/>
  <c r="F10" i="7" s="1"/>
  <c r="AZ107" i="10"/>
  <c r="AX107" i="10"/>
  <c r="AW107" i="10"/>
  <c r="AV107" i="10"/>
  <c r="E46" i="7" s="1"/>
  <c r="AU107" i="10"/>
  <c r="E45" i="7" s="1"/>
  <c r="AT107" i="10"/>
  <c r="E44" i="7" s="1"/>
  <c r="AS107" i="10"/>
  <c r="AQ107" i="10"/>
  <c r="E41" i="7" s="1"/>
  <c r="AP107" i="10"/>
  <c r="AO107" i="10"/>
  <c r="AN107" i="10"/>
  <c r="AM107" i="10"/>
  <c r="E37" i="7" s="1"/>
  <c r="AL107" i="10"/>
  <c r="AK107" i="10"/>
  <c r="AJ107" i="10"/>
  <c r="AH107" i="10"/>
  <c r="E32" i="7" s="1"/>
  <c r="AG107" i="10"/>
  <c r="AF107" i="10"/>
  <c r="AE107" i="10"/>
  <c r="AD107" i="10"/>
  <c r="E28" i="7" s="1"/>
  <c r="AC107" i="10"/>
  <c r="AB107" i="10"/>
  <c r="AA107" i="10"/>
  <c r="Z107" i="10"/>
  <c r="E24" i="7" s="1"/>
  <c r="Y107" i="10"/>
  <c r="X107" i="10"/>
  <c r="W107" i="10"/>
  <c r="V107" i="10"/>
  <c r="E20" i="7" s="1"/>
  <c r="U107" i="10"/>
  <c r="T107" i="10"/>
  <c r="S107" i="10"/>
  <c r="R107" i="10"/>
  <c r="E16" i="7" s="1"/>
  <c r="Q107" i="10"/>
  <c r="P107" i="10"/>
  <c r="O107" i="10"/>
  <c r="N107" i="10"/>
  <c r="E12" i="7" s="1"/>
  <c r="M107" i="10"/>
  <c r="L107" i="10"/>
  <c r="AK117" i="10"/>
  <c r="F59" i="7" s="1"/>
  <c r="AT117" i="10"/>
  <c r="F60" i="7" s="1"/>
  <c r="Z117" i="10"/>
  <c r="F58" i="7" s="1"/>
  <c r="O117" i="10"/>
  <c r="F57" i="7" s="1"/>
  <c r="J117" i="10"/>
  <c r="F56" i="7" s="1"/>
  <c r="F117" i="10"/>
  <c r="F55" i="7" s="1"/>
  <c r="F116" i="10"/>
  <c r="E55" i="7" s="1"/>
  <c r="K108" i="10"/>
  <c r="F9" i="7" s="1"/>
  <c r="J108" i="10"/>
  <c r="F8" i="7" s="1"/>
  <c r="I108" i="10"/>
  <c r="F7" i="7" s="1"/>
  <c r="G108" i="10"/>
  <c r="F5" i="7" s="1"/>
  <c r="F108" i="10"/>
  <c r="F4" i="7" s="1"/>
  <c r="BB107" i="10"/>
  <c r="K107" i="10"/>
  <c r="E9" i="7" s="1"/>
  <c r="J107" i="10"/>
  <c r="E8" i="7" s="1"/>
  <c r="I107" i="10"/>
  <c r="E7" i="7" s="1"/>
  <c r="G107" i="10"/>
  <c r="E5" i="7" s="1"/>
  <c r="F107" i="10"/>
  <c r="E4" i="7" s="1"/>
  <c r="C8" i="10"/>
  <c r="E7" i="10"/>
  <c r="D4" i="10"/>
  <c r="C15" i="13" l="1"/>
  <c r="E14" i="13"/>
  <c r="C16" i="11"/>
  <c r="E15" i="11"/>
  <c r="R109" i="10"/>
  <c r="G16" i="7" s="1"/>
  <c r="AH109" i="10"/>
  <c r="G32" i="7" s="1"/>
  <c r="W109" i="10"/>
  <c r="E21" i="7"/>
  <c r="AJ109" i="10"/>
  <c r="AJ111" i="10" s="1"/>
  <c r="H34" i="7" s="1"/>
  <c r="E34" i="7"/>
  <c r="AW109" i="10"/>
  <c r="AW111" i="10" s="1"/>
  <c r="H47" i="7" s="1"/>
  <c r="E47" i="7"/>
  <c r="L109" i="10"/>
  <c r="L112" i="10" s="1"/>
  <c r="I10" i="7" s="1"/>
  <c r="E10" i="7"/>
  <c r="P109" i="10"/>
  <c r="E14" i="7"/>
  <c r="T109" i="10"/>
  <c r="T111" i="10" s="1"/>
  <c r="H18" i="7" s="1"/>
  <c r="E18" i="7"/>
  <c r="X109" i="10"/>
  <c r="X112" i="10" s="1"/>
  <c r="I22" i="7" s="1"/>
  <c r="E22" i="7"/>
  <c r="AB109" i="10"/>
  <c r="AB111" i="10" s="1"/>
  <c r="H26" i="7" s="1"/>
  <c r="E26" i="7"/>
  <c r="AF109" i="10"/>
  <c r="AF112" i="10" s="1"/>
  <c r="I30" i="7" s="1"/>
  <c r="E30" i="7"/>
  <c r="AK109" i="10"/>
  <c r="AK111" i="10" s="1"/>
  <c r="H35" i="7" s="1"/>
  <c r="E35" i="7"/>
  <c r="AO109" i="10"/>
  <c r="AO112" i="10" s="1"/>
  <c r="I39" i="7" s="1"/>
  <c r="E39" i="7"/>
  <c r="AX109" i="10"/>
  <c r="AX111" i="10" s="1"/>
  <c r="H48" i="7" s="1"/>
  <c r="E48" i="7"/>
  <c r="V109" i="10"/>
  <c r="AM109" i="10"/>
  <c r="AM111" i="10" s="1"/>
  <c r="H37" i="7" s="1"/>
  <c r="L111" i="10"/>
  <c r="H10" i="7" s="1"/>
  <c r="O109" i="10"/>
  <c r="E13" i="7"/>
  <c r="AA109" i="10"/>
  <c r="AA111" i="10" s="1"/>
  <c r="H25" i="7" s="1"/>
  <c r="E25" i="7"/>
  <c r="AN109" i="10"/>
  <c r="E38" i="7"/>
  <c r="M109" i="10"/>
  <c r="E11" i="7"/>
  <c r="Q109" i="10"/>
  <c r="Q112" i="10" s="1"/>
  <c r="I15" i="7" s="1"/>
  <c r="E15" i="7"/>
  <c r="U109" i="10"/>
  <c r="U111" i="10" s="1"/>
  <c r="H19" i="7" s="1"/>
  <c r="E19" i="7"/>
  <c r="Y109" i="10"/>
  <c r="Y111" i="10" s="1"/>
  <c r="H23" i="7" s="1"/>
  <c r="E23" i="7"/>
  <c r="AC109" i="10"/>
  <c r="AC111" i="10" s="1"/>
  <c r="H27" i="7" s="1"/>
  <c r="E27" i="7"/>
  <c r="AG109" i="10"/>
  <c r="AG112" i="10" s="1"/>
  <c r="I31" i="7" s="1"/>
  <c r="E31" i="7"/>
  <c r="AL109" i="10"/>
  <c r="AL111" i="10" s="1"/>
  <c r="H36" i="7" s="1"/>
  <c r="E36" i="7"/>
  <c r="AP109" i="10"/>
  <c r="AP111" i="10" s="1"/>
  <c r="H40" i="7" s="1"/>
  <c r="E40" i="7"/>
  <c r="AZ109" i="10"/>
  <c r="AZ111" i="10" s="1"/>
  <c r="H50" i="7" s="1"/>
  <c r="E50" i="7"/>
  <c r="Z109" i="10"/>
  <c r="Z111" i="10" s="1"/>
  <c r="H24" i="7" s="1"/>
  <c r="AQ109" i="10"/>
  <c r="AQ111" i="10" s="1"/>
  <c r="H41" i="7" s="1"/>
  <c r="M111" i="10"/>
  <c r="H11" i="7" s="1"/>
  <c r="S109" i="10"/>
  <c r="S112" i="10" s="1"/>
  <c r="I17" i="7" s="1"/>
  <c r="E17" i="7"/>
  <c r="AE109" i="10"/>
  <c r="AE111" i="10" s="1"/>
  <c r="H29" i="7" s="1"/>
  <c r="E29" i="7"/>
  <c r="AS109" i="10"/>
  <c r="AS112" i="10" s="1"/>
  <c r="I43" i="7" s="1"/>
  <c r="E43" i="7"/>
  <c r="N109" i="10"/>
  <c r="N112" i="10" s="1"/>
  <c r="I12" i="7" s="1"/>
  <c r="AD109" i="10"/>
  <c r="AD111" i="10" s="1"/>
  <c r="H28" i="7" s="1"/>
  <c r="AU109" i="10"/>
  <c r="AU112" i="10" s="1"/>
  <c r="I45" i="7" s="1"/>
  <c r="AT109" i="10"/>
  <c r="G44" i="7" s="1"/>
  <c r="AV109" i="10"/>
  <c r="G46" i="7" s="1"/>
  <c r="F109" i="10"/>
  <c r="G4" i="7" s="1"/>
  <c r="K109" i="10"/>
  <c r="K112" i="10" s="1"/>
  <c r="I9" i="7" s="1"/>
  <c r="F118" i="10"/>
  <c r="AT118" i="10"/>
  <c r="AK118" i="10"/>
  <c r="G109" i="10"/>
  <c r="C9" i="10"/>
  <c r="E8" i="10"/>
  <c r="Z118" i="10"/>
  <c r="J109" i="10"/>
  <c r="G8" i="7" s="1"/>
  <c r="I109" i="10"/>
  <c r="J118" i="10"/>
  <c r="O118" i="10"/>
  <c r="T112" i="10" l="1"/>
  <c r="I18" i="7" s="1"/>
  <c r="AJ112" i="10"/>
  <c r="I34" i="7" s="1"/>
  <c r="AB112" i="10"/>
  <c r="I26" i="7" s="1"/>
  <c r="R111" i="10"/>
  <c r="H16" i="7" s="1"/>
  <c r="R112" i="10"/>
  <c r="I16" i="7" s="1"/>
  <c r="AK112" i="10"/>
  <c r="I35" i="7" s="1"/>
  <c r="AH112" i="10"/>
  <c r="I32" i="7" s="1"/>
  <c r="R113" i="10"/>
  <c r="AA112" i="10"/>
  <c r="I25" i="7" s="1"/>
  <c r="AH111" i="10"/>
  <c r="H32" i="7" s="1"/>
  <c r="AH113" i="10"/>
  <c r="C16" i="13"/>
  <c r="E15" i="13"/>
  <c r="E16" i="11"/>
  <c r="C17" i="11"/>
  <c r="AV112" i="10"/>
  <c r="I46" i="7" s="1"/>
  <c r="AV111" i="10"/>
  <c r="H46" i="7" s="1"/>
  <c r="AM112" i="10"/>
  <c r="I37" i="7" s="1"/>
  <c r="AE112" i="10"/>
  <c r="I29" i="7" s="1"/>
  <c r="N111" i="10"/>
  <c r="H12" i="7" s="1"/>
  <c r="G50" i="7"/>
  <c r="AZ113" i="10"/>
  <c r="G11" i="7"/>
  <c r="M113" i="10"/>
  <c r="G13" i="7"/>
  <c r="O113" i="10"/>
  <c r="G39" i="7"/>
  <c r="AO113" i="10"/>
  <c r="G14" i="7"/>
  <c r="P113" i="10"/>
  <c r="G28" i="7"/>
  <c r="AD113" i="10"/>
  <c r="G43" i="7"/>
  <c r="AS113" i="10"/>
  <c r="G17" i="7"/>
  <c r="S113" i="10"/>
  <c r="O112" i="10"/>
  <c r="I13" i="7" s="1"/>
  <c r="G41" i="7"/>
  <c r="AQ113" i="10"/>
  <c r="AZ112" i="10"/>
  <c r="I50" i="7" s="1"/>
  <c r="AD112" i="10"/>
  <c r="I28" i="7" s="1"/>
  <c r="AF111" i="10"/>
  <c r="H30" i="7" s="1"/>
  <c r="P111" i="10"/>
  <c r="H14" i="7" s="1"/>
  <c r="AS111" i="10"/>
  <c r="H43" i="7" s="1"/>
  <c r="G27" i="7"/>
  <c r="AC113" i="10"/>
  <c r="AL112" i="10"/>
  <c r="I36" i="7" s="1"/>
  <c r="G38" i="7"/>
  <c r="AN113" i="10"/>
  <c r="G20" i="7"/>
  <c r="V113" i="10"/>
  <c r="G22" i="7"/>
  <c r="X113" i="10"/>
  <c r="G21" i="7"/>
  <c r="W113" i="10"/>
  <c r="G113" i="10"/>
  <c r="G5" i="7"/>
  <c r="AU111" i="10"/>
  <c r="H45" i="7" s="1"/>
  <c r="G45" i="7"/>
  <c r="P112" i="10"/>
  <c r="I14" i="7" s="1"/>
  <c r="V111" i="10"/>
  <c r="H20" i="7" s="1"/>
  <c r="G12" i="7"/>
  <c r="N113" i="10"/>
  <c r="G24" i="7"/>
  <c r="Z113" i="10"/>
  <c r="G40" i="7"/>
  <c r="AP113" i="10"/>
  <c r="G31" i="7"/>
  <c r="AG113" i="10"/>
  <c r="G23" i="7"/>
  <c r="Y113" i="10"/>
  <c r="G15" i="7"/>
  <c r="Q113" i="10"/>
  <c r="AC112" i="10"/>
  <c r="I27" i="7" s="1"/>
  <c r="M112" i="10"/>
  <c r="I11" i="7" s="1"/>
  <c r="W111" i="10"/>
  <c r="H21" i="7" s="1"/>
  <c r="G25" i="7"/>
  <c r="AA113" i="10"/>
  <c r="AQ112" i="10"/>
  <c r="I41" i="7" s="1"/>
  <c r="Z112" i="10"/>
  <c r="I24" i="7" s="1"/>
  <c r="G48" i="7"/>
  <c r="AX113" i="10"/>
  <c r="AX112" i="10"/>
  <c r="I48" i="7" s="1"/>
  <c r="G35" i="7"/>
  <c r="AK113" i="10"/>
  <c r="G26" i="7"/>
  <c r="AB113" i="10"/>
  <c r="G18" i="7"/>
  <c r="T113" i="10"/>
  <c r="G10" i="7"/>
  <c r="L113" i="10"/>
  <c r="G34" i="7"/>
  <c r="AJ113" i="10"/>
  <c r="J122" i="10"/>
  <c r="G56" i="7"/>
  <c r="G36" i="7"/>
  <c r="AL113" i="10"/>
  <c r="G19" i="7"/>
  <c r="U113" i="10"/>
  <c r="U112" i="10"/>
  <c r="I19" i="7" s="1"/>
  <c r="G30" i="7"/>
  <c r="AF113" i="10"/>
  <c r="G47" i="7"/>
  <c r="AW113" i="10"/>
  <c r="I113" i="10"/>
  <c r="G7" i="7"/>
  <c r="O122" i="10"/>
  <c r="G57" i="7"/>
  <c r="K113" i="10"/>
  <c r="G9" i="7"/>
  <c r="AW112" i="10"/>
  <c r="I47" i="7" s="1"/>
  <c r="O111" i="10"/>
  <c r="H13" i="7" s="1"/>
  <c r="G29" i="7"/>
  <c r="AE113" i="10"/>
  <c r="AN112" i="10"/>
  <c r="I38" i="7" s="1"/>
  <c r="W112" i="10"/>
  <c r="I21" i="7" s="1"/>
  <c r="AG111" i="10"/>
  <c r="H31" i="7" s="1"/>
  <c r="Q111" i="10"/>
  <c r="H15" i="7" s="1"/>
  <c r="AP112" i="10"/>
  <c r="I40" i="7" s="1"/>
  <c r="Y112" i="10"/>
  <c r="I23" i="7" s="1"/>
  <c r="AN111" i="10"/>
  <c r="H38" i="7" s="1"/>
  <c r="V112" i="10"/>
  <c r="I20" i="7" s="1"/>
  <c r="AO111" i="10"/>
  <c r="H39" i="7" s="1"/>
  <c r="X111" i="10"/>
  <c r="H22" i="7" s="1"/>
  <c r="G37" i="7"/>
  <c r="AM113" i="10"/>
  <c r="S111" i="10"/>
  <c r="H17" i="7" s="1"/>
  <c r="AT113" i="10"/>
  <c r="AV113" i="10"/>
  <c r="AU113" i="10"/>
  <c r="AT112" i="10"/>
  <c r="I44" i="7" s="1"/>
  <c r="AT111" i="10"/>
  <c r="H44" i="7" s="1"/>
  <c r="AT122" i="10"/>
  <c r="G60" i="7"/>
  <c r="AK122" i="10"/>
  <c r="G59" i="7"/>
  <c r="Z122" i="10"/>
  <c r="G58" i="7"/>
  <c r="F122" i="10"/>
  <c r="G55" i="7"/>
  <c r="F120" i="10"/>
  <c r="H55" i="7" s="1"/>
  <c r="F113" i="10"/>
  <c r="F121" i="10"/>
  <c r="I55" i="7" s="1"/>
  <c r="F112" i="10"/>
  <c r="I4" i="7" s="1"/>
  <c r="AK121" i="10"/>
  <c r="I59" i="7" s="1"/>
  <c r="K111" i="10"/>
  <c r="H9" i="7" s="1"/>
  <c r="F111" i="10"/>
  <c r="H4" i="7" s="1"/>
  <c r="AT120" i="10"/>
  <c r="H60" i="7" s="1"/>
  <c r="AT121" i="10"/>
  <c r="I60" i="7" s="1"/>
  <c r="AK120" i="10"/>
  <c r="H59" i="7" s="1"/>
  <c r="J120" i="10"/>
  <c r="H56" i="7" s="1"/>
  <c r="Z121" i="10"/>
  <c r="I58" i="7" s="1"/>
  <c r="Z120" i="10"/>
  <c r="H58" i="7" s="1"/>
  <c r="G112" i="10"/>
  <c r="I5" i="7" s="1"/>
  <c r="J113" i="10"/>
  <c r="J111" i="10"/>
  <c r="H8" i="7" s="1"/>
  <c r="J112" i="10"/>
  <c r="I8" i="7" s="1"/>
  <c r="J121" i="10"/>
  <c r="I56" i="7" s="1"/>
  <c r="O120" i="10"/>
  <c r="H57" i="7" s="1"/>
  <c r="I112" i="10"/>
  <c r="I7" i="7" s="1"/>
  <c r="O121" i="10"/>
  <c r="I57" i="7" s="1"/>
  <c r="E9" i="10"/>
  <c r="C10" i="10"/>
  <c r="I111" i="10"/>
  <c r="H7" i="7" s="1"/>
  <c r="G111" i="10"/>
  <c r="H5" i="7" s="1"/>
  <c r="C17" i="13" l="1"/>
  <c r="E16" i="13"/>
  <c r="C18" i="11"/>
  <c r="E17" i="11"/>
  <c r="C11" i="10"/>
  <c r="E10" i="10"/>
  <c r="C18" i="13" l="1"/>
  <c r="E17" i="13"/>
  <c r="E18" i="11"/>
  <c r="C19" i="11"/>
  <c r="E11" i="10"/>
  <c r="C12" i="10"/>
  <c r="C19" i="13" l="1"/>
  <c r="E18" i="13"/>
  <c r="C20" i="11"/>
  <c r="E19" i="11"/>
  <c r="C13" i="10"/>
  <c r="E12" i="10"/>
  <c r="C20" i="13" l="1"/>
  <c r="E19" i="13"/>
  <c r="E20" i="11"/>
  <c r="C21" i="11"/>
  <c r="E13" i="10"/>
  <c r="C14" i="10"/>
  <c r="C21" i="13" l="1"/>
  <c r="E20" i="13"/>
  <c r="C22" i="11"/>
  <c r="E21" i="11"/>
  <c r="E14" i="10"/>
  <c r="C15" i="10"/>
  <c r="C22" i="13" l="1"/>
  <c r="E21" i="13"/>
  <c r="E22" i="11"/>
  <c r="C23" i="11"/>
  <c r="E15" i="10"/>
  <c r="C16" i="10"/>
  <c r="C23" i="13" l="1"/>
  <c r="E22" i="13"/>
  <c r="C24" i="11"/>
  <c r="E23" i="11"/>
  <c r="C17" i="10"/>
  <c r="E16" i="10"/>
  <c r="C24" i="13" l="1"/>
  <c r="E23" i="13"/>
  <c r="E24" i="11"/>
  <c r="C25" i="11"/>
  <c r="C18" i="10"/>
  <c r="E17" i="10"/>
  <c r="C25" i="13" l="1"/>
  <c r="E24" i="13"/>
  <c r="C26" i="11"/>
  <c r="E25" i="11"/>
  <c r="C19" i="10"/>
  <c r="E18" i="10"/>
  <c r="C26" i="13" l="1"/>
  <c r="E25" i="13"/>
  <c r="E26" i="11"/>
  <c r="C27" i="11"/>
  <c r="C20" i="10"/>
  <c r="E19" i="10"/>
  <c r="C27" i="13" l="1"/>
  <c r="E26" i="13"/>
  <c r="C28" i="11"/>
  <c r="E27" i="11"/>
  <c r="C21" i="10"/>
  <c r="E20" i="10"/>
  <c r="C28" i="13" l="1"/>
  <c r="E27" i="13"/>
  <c r="E28" i="11"/>
  <c r="C29" i="11"/>
  <c r="C22" i="10"/>
  <c r="E21" i="10"/>
  <c r="C29" i="13" l="1"/>
  <c r="E28" i="13"/>
  <c r="C30" i="11"/>
  <c r="E29" i="11"/>
  <c r="C23" i="10"/>
  <c r="E22" i="10"/>
  <c r="C30" i="13" l="1"/>
  <c r="E29" i="13"/>
  <c r="E30" i="11"/>
  <c r="C31" i="11"/>
  <c r="C24" i="10"/>
  <c r="E23" i="10"/>
  <c r="C31" i="13" l="1"/>
  <c r="E30" i="13"/>
  <c r="C32" i="11"/>
  <c r="E31" i="11"/>
  <c r="C25" i="10"/>
  <c r="E24" i="10"/>
  <c r="C32" i="13" l="1"/>
  <c r="E31" i="13"/>
  <c r="E32" i="11"/>
  <c r="C33" i="11"/>
  <c r="C26" i="10"/>
  <c r="E25" i="10"/>
  <c r="C33" i="13" l="1"/>
  <c r="E32" i="13"/>
  <c r="C34" i="11"/>
  <c r="E33" i="11"/>
  <c r="C27" i="10"/>
  <c r="E26" i="10"/>
  <c r="C34" i="13" l="1"/>
  <c r="E33" i="13"/>
  <c r="E34" i="11"/>
  <c r="C35" i="11"/>
  <c r="C28" i="10"/>
  <c r="E27" i="10"/>
  <c r="C35" i="13" l="1"/>
  <c r="E34" i="13"/>
  <c r="C36" i="11"/>
  <c r="E35" i="11"/>
  <c r="C29" i="10"/>
  <c r="E28" i="10"/>
  <c r="C36" i="13" l="1"/>
  <c r="E35" i="13"/>
  <c r="E36" i="11"/>
  <c r="C37" i="11"/>
  <c r="C30" i="10"/>
  <c r="E29" i="10"/>
  <c r="C37" i="13" l="1"/>
  <c r="E36" i="13"/>
  <c r="C38" i="11"/>
  <c r="E37" i="11"/>
  <c r="C31" i="10"/>
  <c r="E30" i="10"/>
  <c r="C38" i="13" l="1"/>
  <c r="E37" i="13"/>
  <c r="E38" i="11"/>
  <c r="C39" i="11"/>
  <c r="C32" i="10"/>
  <c r="E31" i="10"/>
  <c r="C39" i="13" l="1"/>
  <c r="E38" i="13"/>
  <c r="C40" i="11"/>
  <c r="E39" i="11"/>
  <c r="C33" i="10"/>
  <c r="E32" i="10"/>
  <c r="C40" i="13" l="1"/>
  <c r="E39" i="13"/>
  <c r="E40" i="11"/>
  <c r="C41" i="11"/>
  <c r="C34" i="10"/>
  <c r="E33" i="10"/>
  <c r="C41" i="13" l="1"/>
  <c r="E40" i="13"/>
  <c r="C42" i="11"/>
  <c r="E41" i="11"/>
  <c r="C35" i="10"/>
  <c r="E34" i="10"/>
  <c r="C42" i="13" l="1"/>
  <c r="E41" i="13"/>
  <c r="E42" i="11"/>
  <c r="C43" i="11"/>
  <c r="C36" i="10"/>
  <c r="E35" i="10"/>
  <c r="C43" i="13" l="1"/>
  <c r="E42" i="13"/>
  <c r="E43" i="11"/>
  <c r="C44" i="11"/>
  <c r="C37" i="10"/>
  <c r="E36" i="10"/>
  <c r="C44" i="13" l="1"/>
  <c r="E43" i="13"/>
  <c r="C45" i="11"/>
  <c r="E44" i="11"/>
  <c r="C38" i="10"/>
  <c r="E37" i="10"/>
  <c r="C45" i="13" l="1"/>
  <c r="E44" i="13"/>
  <c r="E45" i="11"/>
  <c r="C46" i="11"/>
  <c r="C39" i="10"/>
  <c r="E38" i="10"/>
  <c r="C46" i="13" l="1"/>
  <c r="E45" i="13"/>
  <c r="C47" i="11"/>
  <c r="E46" i="11"/>
  <c r="C40" i="10"/>
  <c r="E39" i="10"/>
  <c r="C47" i="13" l="1"/>
  <c r="E46" i="13"/>
  <c r="E47" i="11"/>
  <c r="C48" i="11"/>
  <c r="C41" i="10"/>
  <c r="E40" i="10"/>
  <c r="C48" i="13" l="1"/>
  <c r="E47" i="13"/>
  <c r="E48" i="11"/>
  <c r="C49" i="11"/>
  <c r="C42" i="10"/>
  <c r="E41" i="10"/>
  <c r="C49" i="13" l="1"/>
  <c r="E48" i="13"/>
  <c r="E49" i="11"/>
  <c r="C50" i="11"/>
  <c r="C43" i="10"/>
  <c r="E42" i="10"/>
  <c r="C50" i="13" l="1"/>
  <c r="E49" i="13"/>
  <c r="E50" i="11"/>
  <c r="C51" i="11"/>
  <c r="C44" i="10"/>
  <c r="E43" i="10"/>
  <c r="C51" i="13" l="1"/>
  <c r="E50" i="13"/>
  <c r="E51" i="11"/>
  <c r="C52" i="11"/>
  <c r="C45" i="10"/>
  <c r="E44" i="10"/>
  <c r="C52" i="13" l="1"/>
  <c r="E51" i="13"/>
  <c r="C53" i="11"/>
  <c r="E52" i="11"/>
  <c r="C46" i="10"/>
  <c r="E45" i="10"/>
  <c r="C53" i="13" l="1"/>
  <c r="E52" i="13"/>
  <c r="E53" i="11"/>
  <c r="C54" i="11"/>
  <c r="C47" i="10"/>
  <c r="E46" i="10"/>
  <c r="C54" i="13" l="1"/>
  <c r="E53" i="13"/>
  <c r="C55" i="11"/>
  <c r="E54" i="11"/>
  <c r="C48" i="10"/>
  <c r="E47" i="10"/>
  <c r="C55" i="13" l="1"/>
  <c r="E54" i="13"/>
  <c r="E55" i="11"/>
  <c r="C56" i="11"/>
  <c r="C49" i="10"/>
  <c r="E48" i="10"/>
  <c r="C56" i="13" l="1"/>
  <c r="E55" i="13"/>
  <c r="E56" i="11"/>
  <c r="C57" i="11"/>
  <c r="C50" i="10"/>
  <c r="E49" i="10"/>
  <c r="C57" i="13" l="1"/>
  <c r="E56" i="13"/>
  <c r="E57" i="11"/>
  <c r="C58" i="11"/>
  <c r="C51" i="10"/>
  <c r="E50" i="10"/>
  <c r="C58" i="13" l="1"/>
  <c r="E57" i="13"/>
  <c r="E58" i="11"/>
  <c r="C59" i="11"/>
  <c r="C52" i="10"/>
  <c r="E51" i="10"/>
  <c r="C59" i="13" l="1"/>
  <c r="E58" i="13"/>
  <c r="E59" i="11"/>
  <c r="C60" i="11"/>
  <c r="C53" i="10"/>
  <c r="E52" i="10"/>
  <c r="C60" i="13" l="1"/>
  <c r="E59" i="13"/>
  <c r="C61" i="11"/>
  <c r="E60" i="11"/>
  <c r="C54" i="10"/>
  <c r="E53" i="10"/>
  <c r="C61" i="13" l="1"/>
  <c r="E60" i="13"/>
  <c r="E61" i="11"/>
  <c r="C62" i="11"/>
  <c r="C55" i="10"/>
  <c r="E54" i="10"/>
  <c r="C62" i="13" l="1"/>
  <c r="E61" i="13"/>
  <c r="C63" i="11"/>
  <c r="E62" i="11"/>
  <c r="C56" i="10"/>
  <c r="E55" i="10"/>
  <c r="C63" i="13" l="1"/>
  <c r="E62" i="13"/>
  <c r="E63" i="11"/>
  <c r="C64" i="11"/>
  <c r="C57" i="10"/>
  <c r="E56" i="10"/>
  <c r="C64" i="13" l="1"/>
  <c r="E63" i="13"/>
  <c r="E64" i="11"/>
  <c r="C65" i="11"/>
  <c r="C58" i="10"/>
  <c r="E57" i="10"/>
  <c r="C65" i="13" l="1"/>
  <c r="E64" i="13"/>
  <c r="E65" i="11"/>
  <c r="C66" i="11"/>
  <c r="C59" i="10"/>
  <c r="E58" i="10"/>
  <c r="C66" i="13" l="1"/>
  <c r="E65" i="13"/>
  <c r="E66" i="11"/>
  <c r="C67" i="11"/>
  <c r="C60" i="10"/>
  <c r="E59" i="10"/>
  <c r="C67" i="13" l="1"/>
  <c r="E66" i="13"/>
  <c r="E67" i="11"/>
  <c r="C68" i="11"/>
  <c r="C61" i="10"/>
  <c r="E60" i="10"/>
  <c r="C68" i="13" l="1"/>
  <c r="E67" i="13"/>
  <c r="C69" i="11"/>
  <c r="E68" i="11"/>
  <c r="C62" i="10"/>
  <c r="E61" i="10"/>
  <c r="C69" i="13" l="1"/>
  <c r="E68" i="13"/>
  <c r="E69" i="11"/>
  <c r="C70" i="11"/>
  <c r="C63" i="10"/>
  <c r="E62" i="10"/>
  <c r="C70" i="13" l="1"/>
  <c r="E69" i="13"/>
  <c r="C71" i="11"/>
  <c r="E70" i="11"/>
  <c r="C64" i="10"/>
  <c r="E63" i="10"/>
  <c r="C71" i="13" l="1"/>
  <c r="E70" i="13"/>
  <c r="E71" i="11"/>
  <c r="C72" i="11"/>
  <c r="C65" i="10"/>
  <c r="E64" i="10"/>
  <c r="C72" i="13" l="1"/>
  <c r="E71" i="13"/>
  <c r="E72" i="11"/>
  <c r="C73" i="11"/>
  <c r="C66" i="10"/>
  <c r="E65" i="10"/>
  <c r="C73" i="13" l="1"/>
  <c r="E72" i="13"/>
  <c r="E73" i="11"/>
  <c r="C74" i="11"/>
  <c r="C67" i="10"/>
  <c r="E66" i="10"/>
  <c r="C74" i="13" l="1"/>
  <c r="E73" i="13"/>
  <c r="E74" i="11"/>
  <c r="C75" i="11"/>
  <c r="C68" i="10"/>
  <c r="E67" i="10"/>
  <c r="C75" i="13" l="1"/>
  <c r="E74" i="13"/>
  <c r="E75" i="11"/>
  <c r="C76" i="11"/>
  <c r="C69" i="10"/>
  <c r="E68" i="10"/>
  <c r="C76" i="13" l="1"/>
  <c r="E75" i="13"/>
  <c r="C77" i="11"/>
  <c r="E76" i="11"/>
  <c r="C70" i="10"/>
  <c r="E69" i="10"/>
  <c r="C77" i="13" l="1"/>
  <c r="E76" i="13"/>
  <c r="E77" i="11"/>
  <c r="C78" i="11"/>
  <c r="C71" i="10"/>
  <c r="E70" i="10"/>
  <c r="C78" i="13" l="1"/>
  <c r="E77" i="13"/>
  <c r="C79" i="11"/>
  <c r="E78" i="11"/>
  <c r="C72" i="10"/>
  <c r="E71" i="10"/>
  <c r="C79" i="13" l="1"/>
  <c r="E78" i="13"/>
  <c r="E79" i="11"/>
  <c r="C80" i="11"/>
  <c r="C73" i="10"/>
  <c r="E72" i="10"/>
  <c r="C80" i="13" l="1"/>
  <c r="E79" i="13"/>
  <c r="E80" i="11"/>
  <c r="C81" i="11"/>
  <c r="C74" i="10"/>
  <c r="E73" i="10"/>
  <c r="C81" i="13" l="1"/>
  <c r="E80" i="13"/>
  <c r="E81" i="11"/>
  <c r="C82" i="11"/>
  <c r="C75" i="10"/>
  <c r="E74" i="10"/>
  <c r="C82" i="13" l="1"/>
  <c r="E81" i="13"/>
  <c r="E82" i="11"/>
  <c r="C83" i="11"/>
  <c r="C76" i="10"/>
  <c r="E75" i="10"/>
  <c r="C83" i="13" l="1"/>
  <c r="E82" i="13"/>
  <c r="E83" i="11"/>
  <c r="C84" i="11"/>
  <c r="C77" i="10"/>
  <c r="E76" i="10"/>
  <c r="C84" i="13" l="1"/>
  <c r="E83" i="13"/>
  <c r="C85" i="11"/>
  <c r="E84" i="11"/>
  <c r="C78" i="10"/>
  <c r="E77" i="10"/>
  <c r="C85" i="13" l="1"/>
  <c r="E84" i="13"/>
  <c r="E85" i="11"/>
  <c r="C86" i="11"/>
  <c r="C79" i="10"/>
  <c r="E78" i="10"/>
  <c r="C86" i="13" l="1"/>
  <c r="E85" i="13"/>
  <c r="C87" i="11"/>
  <c r="E86" i="11"/>
  <c r="C80" i="10"/>
  <c r="E79" i="10"/>
  <c r="C87" i="13" l="1"/>
  <c r="E86" i="13"/>
  <c r="E87" i="11"/>
  <c r="C88" i="11"/>
  <c r="C81" i="10"/>
  <c r="E80" i="10"/>
  <c r="C88" i="13" l="1"/>
  <c r="E87" i="13"/>
  <c r="E88" i="11"/>
  <c r="C89" i="11"/>
  <c r="C82" i="10"/>
  <c r="E81" i="10"/>
  <c r="C89" i="13" l="1"/>
  <c r="E88" i="13"/>
  <c r="E89" i="11"/>
  <c r="C90" i="11"/>
  <c r="C83" i="10"/>
  <c r="E82" i="10"/>
  <c r="C90" i="13" l="1"/>
  <c r="E89" i="13"/>
  <c r="E90" i="11"/>
  <c r="C91" i="11"/>
  <c r="C84" i="10"/>
  <c r="E83" i="10"/>
  <c r="C91" i="13" l="1"/>
  <c r="E90" i="13"/>
  <c r="E91" i="11"/>
  <c r="C92" i="11"/>
  <c r="C85" i="10"/>
  <c r="E84" i="10"/>
  <c r="C92" i="13" l="1"/>
  <c r="E91" i="13"/>
  <c r="C93" i="11"/>
  <c r="E92" i="11"/>
  <c r="C86" i="10"/>
  <c r="E85" i="10"/>
  <c r="C93" i="13" l="1"/>
  <c r="E92" i="13"/>
  <c r="E93" i="11"/>
  <c r="C94" i="11"/>
  <c r="C87" i="10"/>
  <c r="E86" i="10"/>
  <c r="C94" i="13" l="1"/>
  <c r="E93" i="13"/>
  <c r="C95" i="11"/>
  <c r="E94" i="11"/>
  <c r="C88" i="10"/>
  <c r="E87" i="10"/>
  <c r="C95" i="13" l="1"/>
  <c r="E94" i="13"/>
  <c r="E95" i="11"/>
  <c r="C96" i="11"/>
  <c r="C89" i="10"/>
  <c r="E88" i="10"/>
  <c r="C96" i="13" l="1"/>
  <c r="E95" i="13"/>
  <c r="E96" i="11"/>
  <c r="C97" i="11"/>
  <c r="C90" i="10"/>
  <c r="E89" i="10"/>
  <c r="C97" i="13" l="1"/>
  <c r="E96" i="13"/>
  <c r="E97" i="11"/>
  <c r="C98" i="11"/>
  <c r="C91" i="10"/>
  <c r="E90" i="10"/>
  <c r="C98" i="13" l="1"/>
  <c r="E97" i="13"/>
  <c r="E98" i="11"/>
  <c r="C99" i="11"/>
  <c r="C92" i="10"/>
  <c r="E91" i="10"/>
  <c r="C99" i="13" l="1"/>
  <c r="E98" i="13"/>
  <c r="E99" i="11"/>
  <c r="C100" i="11"/>
  <c r="C93" i="10"/>
  <c r="E92" i="10"/>
  <c r="C100" i="13" l="1"/>
  <c r="E99" i="13"/>
  <c r="C101" i="11"/>
  <c r="E100" i="11"/>
  <c r="C94" i="10"/>
  <c r="E93" i="10"/>
  <c r="C101" i="13" l="1"/>
  <c r="E100" i="13"/>
  <c r="E101" i="11"/>
  <c r="C102" i="11"/>
  <c r="C95" i="10"/>
  <c r="E94" i="10"/>
  <c r="C102" i="13" l="1"/>
  <c r="E101" i="13"/>
  <c r="C103" i="11"/>
  <c r="E102" i="11"/>
  <c r="C96" i="10"/>
  <c r="E95" i="10"/>
  <c r="C103" i="13" l="1"/>
  <c r="E102" i="13"/>
  <c r="E103" i="11"/>
  <c r="C104" i="11"/>
  <c r="C97" i="10"/>
  <c r="E96" i="10"/>
  <c r="C104" i="13" l="1"/>
  <c r="E103" i="13"/>
  <c r="E104" i="11"/>
  <c r="C105" i="11"/>
  <c r="E105" i="11" s="1"/>
  <c r="C98" i="10"/>
  <c r="E97" i="10"/>
  <c r="C105" i="13" l="1"/>
  <c r="E105" i="13" s="1"/>
  <c r="E104" i="13"/>
  <c r="C99" i="10"/>
  <c r="E98" i="10"/>
  <c r="C100" i="10" l="1"/>
  <c r="E99" i="10"/>
  <c r="C101" i="10" l="1"/>
  <c r="E100" i="10"/>
  <c r="C102" i="10" l="1"/>
  <c r="E101" i="10"/>
  <c r="C103" i="10" l="1"/>
  <c r="E102" i="10"/>
  <c r="C104" i="10" l="1"/>
  <c r="E103" i="10"/>
  <c r="C105" i="10" l="1"/>
  <c r="E105" i="10" s="1"/>
  <c r="E104" i="10"/>
</calcChain>
</file>

<file path=xl/sharedStrings.xml><?xml version="1.0" encoding="utf-8"?>
<sst xmlns="http://schemas.openxmlformats.org/spreadsheetml/2006/main" count="2021" uniqueCount="327">
  <si>
    <t>はい</t>
    <phoneticPr fontId="2"/>
  </si>
  <si>
    <t>いいえ</t>
    <phoneticPr fontId="2"/>
  </si>
  <si>
    <t>回答</t>
    <rPh sb="0" eb="2">
      <t>カイトウ</t>
    </rPh>
    <phoneticPr fontId="2"/>
  </si>
  <si>
    <t>教室名</t>
    <rPh sb="0" eb="2">
      <t>キョウシツ</t>
    </rPh>
    <rPh sb="2" eb="3">
      <t>メイ</t>
    </rPh>
    <phoneticPr fontId="2"/>
  </si>
  <si>
    <t>ナンバー</t>
    <phoneticPr fontId="2"/>
  </si>
  <si>
    <t>01</t>
    <phoneticPr fontId="2"/>
  </si>
  <si>
    <t>03</t>
  </si>
  <si>
    <t>04</t>
  </si>
  <si>
    <t>05</t>
  </si>
  <si>
    <t>06</t>
  </si>
  <si>
    <t>07</t>
  </si>
  <si>
    <t>08</t>
  </si>
  <si>
    <t>09</t>
  </si>
  <si>
    <t>10</t>
  </si>
  <si>
    <t>11</t>
  </si>
  <si>
    <t>12</t>
  </si>
  <si>
    <t>13</t>
  </si>
  <si>
    <t>14</t>
  </si>
  <si>
    <t>15</t>
  </si>
  <si>
    <t>02</t>
    <phoneticPr fontId="2"/>
  </si>
  <si>
    <t>16</t>
  </si>
  <si>
    <t>17</t>
  </si>
  <si>
    <t>18</t>
  </si>
  <si>
    <t>教室№</t>
    <rPh sb="0" eb="2">
      <t>キョウシツ</t>
    </rPh>
    <phoneticPr fontId="2"/>
  </si>
  <si>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</si>
  <si>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</si>
  <si>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</si>
  <si>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</si>
  <si>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</si>
  <si>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</si>
  <si>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</si>
  <si>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</si>
  <si>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</si>
  <si>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</si>
  <si>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</si>
  <si>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</si>
  <si>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</si>
  <si>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</si>
  <si>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</si>
  <si>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</si>
  <si>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</si>
  <si>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</si>
  <si>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</si>
  <si>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</si>
  <si>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</si>
  <si>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</si>
  <si>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</si>
  <si>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</si>
  <si>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</si>
  <si>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</si>
  <si>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</si>
  <si>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</si>
  <si>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</si>
  <si>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</si>
  <si>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</si>
  <si>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</si>
  <si>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</si>
  <si>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</si>
  <si>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</si>
  <si>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</si>
  <si>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</si>
  <si>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</si>
  <si>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</si>
  <si>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</si>
  <si>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</si>
  <si>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</si>
  <si>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</si>
  <si>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</si>
  <si>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</si>
  <si>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</si>
  <si>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</si>
  <si>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</si>
  <si>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</si>
  <si>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</si>
  <si>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</si>
  <si>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</si>
  <si>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</si>
  <si>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</si>
  <si>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</si>
  <si>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</si>
  <si>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</si>
  <si>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</si>
  <si>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</si>
  <si>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</si>
  <si>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</si>
  <si>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</si>
  <si>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</si>
  <si>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</si>
  <si>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</si>
  <si>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</si>
  <si>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</si>
  <si>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</si>
  <si>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</si>
  <si>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</si>
  <si>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</si>
  <si>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</si>
  <si>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</si>
  <si>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</si>
  <si>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</si>
  <si>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</si>
  <si>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</si>
  <si>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</si>
  <si>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</si>
  <si>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</si>
  <si>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</si>
  <si>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総配布数</t>
    <rPh sb="0" eb="1">
      <t>ソウ</t>
    </rPh>
    <rPh sb="1" eb="3">
      <t>ハイフ</t>
    </rPh>
    <rPh sb="3" eb="4">
      <t>スウ</t>
    </rPh>
    <phoneticPr fontId="2"/>
  </si>
  <si>
    <t>回収数</t>
    <rPh sb="0" eb="2">
      <t>カイシュウ</t>
    </rPh>
    <rPh sb="2" eb="3">
      <t>スウ</t>
    </rPh>
    <phoneticPr fontId="2"/>
  </si>
  <si>
    <t>合計</t>
    <rPh sb="0" eb="2">
      <t>ゴウケイ</t>
    </rPh>
    <phoneticPr fontId="2"/>
  </si>
  <si>
    <t>ご意見数</t>
    <rPh sb="1" eb="3">
      <t>イケン</t>
    </rPh>
    <rPh sb="3" eb="4">
      <t>スウ</t>
    </rPh>
    <phoneticPr fontId="2"/>
  </si>
  <si>
    <t>個数</t>
    <rPh sb="0" eb="2">
      <t>コスウ</t>
    </rPh>
    <phoneticPr fontId="2"/>
  </si>
  <si>
    <t>割合</t>
    <rPh sb="0" eb="2">
      <t>ワリアイ</t>
    </rPh>
    <phoneticPr fontId="2"/>
  </si>
  <si>
    <t>回収率</t>
    <rPh sb="0" eb="2">
      <t>カイシュウ</t>
    </rPh>
    <rPh sb="2" eb="3">
      <t>リツ</t>
    </rPh>
    <phoneticPr fontId="2"/>
  </si>
  <si>
    <t>C01</t>
  </si>
  <si>
    <t>C02</t>
  </si>
  <si>
    <t>C03</t>
  </si>
  <si>
    <t>C04</t>
  </si>
  <si>
    <t>C05</t>
  </si>
  <si>
    <t>C06</t>
  </si>
  <si>
    <t>C07</t>
  </si>
  <si>
    <t>C08</t>
  </si>
  <si>
    <t>C09</t>
  </si>
  <si>
    <t>C10</t>
  </si>
  <si>
    <t>C11</t>
  </si>
  <si>
    <t>C12</t>
  </si>
  <si>
    <t>C13</t>
  </si>
  <si>
    <t>C14</t>
  </si>
  <si>
    <t>C15</t>
  </si>
  <si>
    <t>C16</t>
  </si>
  <si>
    <t>C17</t>
  </si>
  <si>
    <t>C18</t>
  </si>
  <si>
    <t>小項目</t>
    <rPh sb="0" eb="3">
      <t>ショウコウモク</t>
    </rPh>
    <phoneticPr fontId="2"/>
  </si>
  <si>
    <t>大項目</t>
    <rPh sb="0" eb="1">
      <t>ダイ</t>
    </rPh>
    <rPh sb="1" eb="3">
      <t>コウモク</t>
    </rPh>
    <phoneticPr fontId="2"/>
  </si>
  <si>
    <t>大項目</t>
    <rPh sb="0" eb="3">
      <t>ダイコウモク</t>
    </rPh>
    <phoneticPr fontId="2"/>
  </si>
  <si>
    <t>小項目</t>
    <rPh sb="0" eb="3">
      <t>ショウコウモク</t>
    </rPh>
    <phoneticPr fontId="2"/>
  </si>
  <si>
    <t>環境・体制整備</t>
    <phoneticPr fontId="2"/>
  </si>
  <si>
    <t>適切な支援の提供</t>
    <phoneticPr fontId="2"/>
  </si>
  <si>
    <t>非常時等の対応</t>
    <phoneticPr fontId="2"/>
  </si>
  <si>
    <t>はい</t>
  </si>
  <si>
    <t>いいえ</t>
  </si>
  <si>
    <t>回答数</t>
    <rPh sb="0" eb="3">
      <t>カイトウスウ</t>
    </rPh>
    <phoneticPr fontId="2"/>
  </si>
  <si>
    <t>回答割合</t>
    <rPh sb="0" eb="2">
      <t>カイトウ</t>
    </rPh>
    <rPh sb="2" eb="4">
      <t>ワリアイ</t>
    </rPh>
    <phoneticPr fontId="2"/>
  </si>
  <si>
    <t>わからない</t>
  </si>
  <si>
    <t>大項目</t>
    <phoneticPr fontId="2"/>
  </si>
  <si>
    <t>業務改善</t>
    <rPh sb="0" eb="2">
      <t>ギョウム</t>
    </rPh>
    <rPh sb="2" eb="4">
      <t>カイゼン</t>
    </rPh>
    <phoneticPr fontId="2"/>
  </si>
  <si>
    <t>C20</t>
  </si>
  <si>
    <t>C21</t>
  </si>
  <si>
    <t>C22</t>
  </si>
  <si>
    <t>C23</t>
  </si>
  <si>
    <t>C24</t>
  </si>
  <si>
    <t>C25</t>
  </si>
  <si>
    <t>C26</t>
  </si>
  <si>
    <t>C27</t>
  </si>
  <si>
    <t>C28</t>
  </si>
  <si>
    <t>C29</t>
  </si>
  <si>
    <t>関係機関や保護者との連携関係機関や保護者との連携</t>
    <phoneticPr fontId="2"/>
  </si>
  <si>
    <t>C33</t>
  </si>
  <si>
    <t>C34</t>
  </si>
  <si>
    <t>C35</t>
  </si>
  <si>
    <t>C36</t>
  </si>
  <si>
    <t>C37</t>
  </si>
  <si>
    <t>保護者への説明責任等</t>
    <phoneticPr fontId="2"/>
  </si>
  <si>
    <t>C40</t>
  </si>
  <si>
    <t>C41</t>
  </si>
  <si>
    <t>C42</t>
  </si>
  <si>
    <t>C43</t>
  </si>
  <si>
    <t>C01_コメント</t>
    <phoneticPr fontId="2"/>
  </si>
  <si>
    <t>C02_コメント</t>
  </si>
  <si>
    <t>C03_コメント</t>
  </si>
  <si>
    <t>C04_コメント</t>
  </si>
  <si>
    <t>C05_コメント</t>
  </si>
  <si>
    <t>C06_コメント</t>
  </si>
  <si>
    <t>C07_コメント</t>
  </si>
  <si>
    <t>C08_コメント</t>
  </si>
  <si>
    <t>C09_コメント</t>
  </si>
  <si>
    <t>C10_コメント</t>
  </si>
  <si>
    <t>C11_コメント</t>
  </si>
  <si>
    <t>C12_コメント</t>
  </si>
  <si>
    <t>C13_コメント</t>
  </si>
  <si>
    <t>C14_コメント</t>
  </si>
  <si>
    <t>C15_コメント</t>
  </si>
  <si>
    <t>C16_コメント</t>
  </si>
  <si>
    <t>C17_コメント</t>
  </si>
  <si>
    <t>C18_コメント</t>
  </si>
  <si>
    <t>C19_コメント</t>
  </si>
  <si>
    <t>C20_コメント</t>
  </si>
  <si>
    <t>C21_コメント</t>
  </si>
  <si>
    <t>C22_コメント</t>
  </si>
  <si>
    <t>C23_コメント</t>
  </si>
  <si>
    <t>C24_コメント</t>
  </si>
  <si>
    <t>C25_コメント</t>
  </si>
  <si>
    <t>C26_コメント</t>
  </si>
  <si>
    <t>C27_コメント</t>
  </si>
  <si>
    <t>C28_コメント</t>
  </si>
  <si>
    <t>C29_コメント</t>
  </si>
  <si>
    <t>C30_コメント</t>
  </si>
  <si>
    <t>C31_コメント</t>
  </si>
  <si>
    <t>C32_コメント</t>
  </si>
  <si>
    <t>C33_コメント</t>
  </si>
  <si>
    <t>C34_コメント</t>
  </si>
  <si>
    <t>C35_コメント</t>
  </si>
  <si>
    <t>C36_コメント</t>
  </si>
  <si>
    <t>C37_コメント</t>
  </si>
  <si>
    <t>C38_コメント</t>
  </si>
  <si>
    <t>C39_コメント</t>
  </si>
  <si>
    <t>C40_コメント</t>
  </si>
  <si>
    <t>C41_コメント</t>
  </si>
  <si>
    <t>C42_コメント</t>
  </si>
  <si>
    <t>C43_コメント</t>
  </si>
  <si>
    <t>業務改善</t>
    <phoneticPr fontId="2"/>
  </si>
  <si>
    <t>C19</t>
  </si>
  <si>
    <t>C30</t>
  </si>
  <si>
    <t>C31</t>
  </si>
  <si>
    <t>C32</t>
  </si>
  <si>
    <t>C38</t>
  </si>
  <si>
    <t>C39</t>
  </si>
  <si>
    <t>業務改善</t>
    <phoneticPr fontId="2"/>
  </si>
  <si>
    <t>適切な支援の提供</t>
    <phoneticPr fontId="2"/>
  </si>
  <si>
    <t>関係機関や保護者との連携関係機関や保護者との連携</t>
    <phoneticPr fontId="2"/>
  </si>
  <si>
    <t>保護者への説明責任等</t>
    <phoneticPr fontId="2"/>
  </si>
  <si>
    <t>非常時等の対応</t>
    <phoneticPr fontId="2"/>
  </si>
  <si>
    <t>C44</t>
  </si>
  <si>
    <t>C45</t>
  </si>
  <si>
    <t>C46</t>
  </si>
  <si>
    <t>C47</t>
  </si>
  <si>
    <t>C44_コメント</t>
  </si>
  <si>
    <t>C45_コメント</t>
  </si>
  <si>
    <t>C46_コメント</t>
  </si>
  <si>
    <t>C47_コメント</t>
  </si>
  <si>
    <t>保護者への説明責任等</t>
    <rPh sb="0" eb="3">
      <t>ホゴシャ</t>
    </rPh>
    <rPh sb="5" eb="7">
      <t>セツメイ</t>
    </rPh>
    <rPh sb="7" eb="9">
      <t>セキニン</t>
    </rPh>
    <rPh sb="9" eb="10">
      <t>トウ</t>
    </rPh>
    <phoneticPr fontId="2"/>
  </si>
  <si>
    <t>非常時等の対応</t>
    <rPh sb="0" eb="2">
      <t>ヒジョウ</t>
    </rPh>
    <rPh sb="2" eb="3">
      <t>ジ</t>
    </rPh>
    <rPh sb="3" eb="4">
      <t>トウ</t>
    </rPh>
    <rPh sb="5" eb="7">
      <t>タイオウ</t>
    </rPh>
    <phoneticPr fontId="2"/>
  </si>
  <si>
    <t>利用定員が指導訓練室等スペースとの関係で適切であるか</t>
    <phoneticPr fontId="2"/>
  </si>
  <si>
    <t>職員の配置数は適切であるか</t>
    <phoneticPr fontId="2"/>
  </si>
  <si>
    <t>生活空間は、本人にわかりやすく構造化された環境になっているか。また、障害の特性に応じ、事業所の設備等は、バリアフリー化や情報伝達等への配慮が適切になされているか</t>
    <phoneticPr fontId="2"/>
  </si>
  <si>
    <t>生活空間は、清潔で、心地よく過ごせる環境になっているか。また、子ども達の活動に合わせた空間となっているか</t>
    <phoneticPr fontId="2"/>
  </si>
  <si>
    <t>業務改善を進めるためのPDCA サイクル（目標設定と振り返り）に、広く職員が参画しているか</t>
    <phoneticPr fontId="2"/>
  </si>
  <si>
    <t>保護者等向け評価表により、保護者等に対して事業所の評価を実施するとともに、保護者等の意向等を把握し、業務改善につなげているか</t>
    <phoneticPr fontId="2"/>
  </si>
  <si>
    <t>事業所向け自己評価表及び保護者向け評価表の結果を踏まえ、事業所として自己評価を行うとともに、その結果による支援の質の評価及び改善の内容を、事業所の会報やホームページ等で公開しているか</t>
    <phoneticPr fontId="2"/>
  </si>
  <si>
    <t>第三者による外部評価を行い、評価結果を業務改善につなげているか</t>
    <phoneticPr fontId="2"/>
  </si>
  <si>
    <t>職員の資質の向上を行うために、研修の機会を確保しているか</t>
    <phoneticPr fontId="2"/>
  </si>
  <si>
    <t>アセスメントを適切に行い、子どもと保護者のニーズや課題を客観的に分析した上で、児童発達支援計画を作成しているか</t>
    <phoneticPr fontId="2"/>
  </si>
  <si>
    <t>子どもの適応行動の状況を図るために、標準化されたアセスメントツールを使用しているか</t>
    <phoneticPr fontId="2"/>
  </si>
  <si>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phoneticPr fontId="2"/>
  </si>
  <si>
    <t>児童発達支援計画に沿った支援が行われているか</t>
    <phoneticPr fontId="2"/>
  </si>
  <si>
    <t>活動プログラムの立案をチームで行っているか</t>
    <phoneticPr fontId="2"/>
  </si>
  <si>
    <t>活動プログラムが固定化しないよう工夫しているか</t>
    <phoneticPr fontId="2"/>
  </si>
  <si>
    <t>子どもの状況に応じて、個別活動と集団活動を適宜組み合わせて児童発達支援計画を作成しているか</t>
    <phoneticPr fontId="2"/>
  </si>
  <si>
    <t>支援開始前には職員間で必ず打合せをし、その日行われる支援の内容や役割分担について確認しているか</t>
    <phoneticPr fontId="2"/>
  </si>
  <si>
    <t>支援終了後には、職員間で必ず打合せをし、その日行われた支援の振り返りを行い､気付いた点等を共有しているか</t>
    <phoneticPr fontId="2"/>
  </si>
  <si>
    <t>日々の支援に関して記録をとることを徹底し、支援の検証・改善につなげているか</t>
    <phoneticPr fontId="2"/>
  </si>
  <si>
    <t>定期的にモニタリングを行い、児童発達支援計画の見直しの必要性を判断しているか</t>
    <phoneticPr fontId="2"/>
  </si>
  <si>
    <t>障害児相談支援事業所のサービス担当者会議にその子どもの状況に精通した最もふさわしい者が参画しているか</t>
    <phoneticPr fontId="2"/>
  </si>
  <si>
    <t>母子保健や子ども・子育て支援等の関係者や関係機関と連携した支援を行っているか</t>
    <phoneticPr fontId="2"/>
  </si>
  <si>
    <t>（医療的ケアが必要な子どもや重症心身障害のある子ども等を支援している場合）地域の保健、医療、障害福祉、保育、教育等の関係機関と連携した支援を行っているか</t>
    <phoneticPr fontId="2"/>
  </si>
  <si>
    <t>（医療的ケアが必要な子どもや重症心身障害のある子ども等を支援している場合）子どもの主治医や協力医療機関等と連絡体制を整えているか</t>
    <phoneticPr fontId="2"/>
  </si>
  <si>
    <t>移行支援として、保育所や認定こども園、幼稚園、特別支援学校（幼稚部）等との間で、支援内容等の情報共有と相互理解を図っているか</t>
    <phoneticPr fontId="2"/>
  </si>
  <si>
    <t>移行支援として、小学校や特別支援学校（小学部）との間で、支援内容等の情報共有と相互理解を図っているか</t>
    <phoneticPr fontId="2"/>
  </si>
  <si>
    <t>他の児童発達支援センターや児童発達支援事業所、発達障害者支援センター等の専門機関と連携し、助言や研修を受けているか</t>
    <phoneticPr fontId="2"/>
  </si>
  <si>
    <t>保育所や認定こども園、幼稚園等との交流や、障害のない子どもと活動する機会があるか</t>
    <phoneticPr fontId="2"/>
  </si>
  <si>
    <t>（自立支援）協議会子ども部会や地域の子ども・子育て会議等へ積極的に参加しているか</t>
    <phoneticPr fontId="2"/>
  </si>
  <si>
    <t>日頃から子どもの状況を保護者と伝え合い、子どもの発達の状況や課題について共通理解を持っているか</t>
    <phoneticPr fontId="2"/>
  </si>
  <si>
    <t>保護者の対応力の向上を図る観点から、保護者に対して家族支援プログラム（ペアレント･トレーニング等）の支援を行っているか</t>
    <phoneticPr fontId="2"/>
  </si>
  <si>
    <t>運営規程、利用者負担等について丁寧な説明を行っているか</t>
    <phoneticPr fontId="2"/>
  </si>
  <si>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t>
    <phoneticPr fontId="2"/>
  </si>
  <si>
    <t>定期的に、保護者からの子育ての悩み等に対する相談に適切に応じ、必要な助言と支援を行っているか</t>
    <phoneticPr fontId="2"/>
  </si>
  <si>
    <t>父母の会の活動を支援したり、保護者会等を開催する等により、保護者同士の連携を支援しているか</t>
    <phoneticPr fontId="2"/>
  </si>
  <si>
    <t>子どもや保護者からの相談や申入れについて、対応の体制を整備するとともに、子どもや保護者に周知し、相談や申入れがあった場合に迅速かつ適切に対応しているか</t>
    <phoneticPr fontId="2"/>
  </si>
  <si>
    <t>定期的に会報等を発行し、活動概要や行事予定、連絡体制等の情報を子どもや保護者に対して発信しているか</t>
    <phoneticPr fontId="2"/>
  </si>
  <si>
    <t>個人情報の取扱いに十分注意しているか</t>
    <phoneticPr fontId="2"/>
  </si>
  <si>
    <t>障害のある子どもや保護者との意思の疎通や情報伝達のための配慮をしているか</t>
    <phoneticPr fontId="2"/>
  </si>
  <si>
    <t>事業所の行事に地域住民を招待する等地域に開かれた事業運営を図っているか</t>
    <phoneticPr fontId="2"/>
  </si>
  <si>
    <t>緊急時対応マニュアル、防犯マニュアル、感染症対応マニュアル等を策定し、職員や保護者に周知するとともに、発生を想定した訓練を実施しているか</t>
    <phoneticPr fontId="2"/>
  </si>
  <si>
    <t>非常災害の発生に備え、定期的に避難、救出その他必要な訓練を行っているか</t>
    <phoneticPr fontId="2"/>
  </si>
  <si>
    <t>事前に、服薬や予防接種、てんかん発作等のこどもの状況を確認しているか</t>
    <phoneticPr fontId="2"/>
  </si>
  <si>
    <t>食物アレルギーのある子どもについて、医師の指示書に基づく対応がされているか</t>
    <phoneticPr fontId="2"/>
  </si>
  <si>
    <t>ヒヤリハット事例集を作成して事業所内で共有しているか</t>
    <phoneticPr fontId="2"/>
  </si>
  <si>
    <t>虐待を防止するため、職員の研修機会を確保する等、適切な対応をしているか</t>
    <phoneticPr fontId="2"/>
  </si>
  <si>
    <t>どのような場合にやむを得ず身体拘束を行うかについて、組織的に決定し、子どもや保護者に事前に十分に説明し了解を得た上で、児童発達支援計画に記載しているか</t>
    <phoneticPr fontId="2"/>
  </si>
  <si>
    <t>ここね</t>
  </si>
  <si>
    <t>ここね江戸川</t>
    <phoneticPr fontId="2"/>
  </si>
  <si>
    <t>ここね篠崎</t>
    <rPh sb="3" eb="5">
      <t>シノザキ</t>
    </rPh>
    <phoneticPr fontId="2"/>
  </si>
  <si>
    <t>・時折、おもちゃや三角マットがそのままになっており、気付いて片付ける人が少ない。</t>
    <rPh sb="1" eb="3">
      <t>トキオリ</t>
    </rPh>
    <rPh sb="9" eb="11">
      <t>サンカク</t>
    </rPh>
    <rPh sb="26" eb="28">
      <t>キヅ</t>
    </rPh>
    <rPh sb="30" eb="32">
      <t>カタヅ</t>
    </rPh>
    <rPh sb="34" eb="35">
      <t>ヒト</t>
    </rPh>
    <rPh sb="36" eb="37">
      <t>スク</t>
    </rPh>
    <phoneticPr fontId="2"/>
  </si>
  <si>
    <t>・外部評価先があるか把握できていない。</t>
    <rPh sb="1" eb="3">
      <t>ガイブ</t>
    </rPh>
    <rPh sb="3" eb="5">
      <t>ヒョウカ</t>
    </rPh>
    <rPh sb="5" eb="6">
      <t>サキ</t>
    </rPh>
    <rPh sb="10" eb="12">
      <t>ハアク</t>
    </rPh>
    <phoneticPr fontId="2"/>
  </si>
  <si>
    <t>・ＬＩＦＥ使用している。</t>
    <rPh sb="5" eb="7">
      <t>シヨウ</t>
    </rPh>
    <phoneticPr fontId="2"/>
  </si>
  <si>
    <t>・定期的に夕方ミーティングで挙げるようにしている。</t>
    <rPh sb="1" eb="4">
      <t>テイキテキ</t>
    </rPh>
    <rPh sb="5" eb="7">
      <t>ユウガタ</t>
    </rPh>
    <rPh sb="14" eb="15">
      <t>ア</t>
    </rPh>
    <phoneticPr fontId="2"/>
  </si>
  <si>
    <t>・放デイ始まったら今まで以上に情報を知れるのか。</t>
    <rPh sb="1" eb="2">
      <t>ホウ</t>
    </rPh>
    <rPh sb="4" eb="5">
      <t>ハジ</t>
    </rPh>
    <rPh sb="9" eb="10">
      <t>イマ</t>
    </rPh>
    <rPh sb="12" eb="14">
      <t>イジョウ</t>
    </rPh>
    <rPh sb="15" eb="17">
      <t>ジョウホウ</t>
    </rPh>
    <rPh sb="18" eb="19">
      <t>シ</t>
    </rPh>
    <phoneticPr fontId="2"/>
  </si>
  <si>
    <t>・ここねっとがペアレントトレーニングにあたっている。</t>
    <phoneticPr fontId="2"/>
  </si>
  <si>
    <t>・ここねっと</t>
    <phoneticPr fontId="2"/>
  </si>
  <si>
    <t>・資料がある程度。研修に行くスタッフもいる。</t>
    <rPh sb="1" eb="3">
      <t>シリョウ</t>
    </rPh>
    <rPh sb="6" eb="8">
      <t>テイド</t>
    </rPh>
    <rPh sb="9" eb="11">
      <t>ケンシュウ</t>
    </rPh>
    <rPh sb="12" eb="13">
      <t>イ</t>
    </rPh>
    <phoneticPr fontId="2"/>
  </si>
  <si>
    <t>・特に今年度は環境作り、清潔には力を入れていたのではないかと思います。</t>
    <rPh sb="1" eb="2">
      <t>トク</t>
    </rPh>
    <rPh sb="3" eb="6">
      <t>コンネンド</t>
    </rPh>
    <rPh sb="7" eb="9">
      <t>カンキョウ</t>
    </rPh>
    <rPh sb="9" eb="10">
      <t>ツク</t>
    </rPh>
    <rPh sb="12" eb="14">
      <t>セイケツ</t>
    </rPh>
    <rPh sb="16" eb="17">
      <t>チカラ</t>
    </rPh>
    <rPh sb="18" eb="19">
      <t>イ</t>
    </rPh>
    <rPh sb="30" eb="31">
      <t>オモ</t>
    </rPh>
    <phoneticPr fontId="2"/>
  </si>
  <si>
    <t>・不明です。</t>
    <rPh sb="1" eb="3">
      <t>フメイ</t>
    </rPh>
    <phoneticPr fontId="2"/>
  </si>
  <si>
    <t>・個別の活動に力を入れていたように感じました。内容も分かりやすかったです。</t>
    <rPh sb="1" eb="3">
      <t>コベツ</t>
    </rPh>
    <rPh sb="4" eb="6">
      <t>カツドウ</t>
    </rPh>
    <rPh sb="7" eb="8">
      <t>チカラ</t>
    </rPh>
    <rPh sb="9" eb="10">
      <t>イ</t>
    </rPh>
    <rPh sb="17" eb="18">
      <t>カン</t>
    </rPh>
    <rPh sb="23" eb="25">
      <t>ナイヨウ</t>
    </rPh>
    <rPh sb="26" eb="27">
      <t>ワ</t>
    </rPh>
    <phoneticPr fontId="2"/>
  </si>
  <si>
    <t>・今年度は難しかったと思います。</t>
    <rPh sb="1" eb="4">
      <t>コンネンド</t>
    </rPh>
    <rPh sb="5" eb="6">
      <t>ムズカ</t>
    </rPh>
    <rPh sb="11" eb="12">
      <t>オモ</t>
    </rPh>
    <phoneticPr fontId="2"/>
  </si>
  <si>
    <t>・気切抜去時の対応など、日々起こり得そうな内容について、対応の仕方を訓練、検討していったので勉強になりました。</t>
    <rPh sb="1" eb="3">
      <t>キセツ</t>
    </rPh>
    <rPh sb="3" eb="5">
      <t>バッキョ</t>
    </rPh>
    <rPh sb="5" eb="6">
      <t>ジ</t>
    </rPh>
    <rPh sb="7" eb="9">
      <t>タイオウ</t>
    </rPh>
    <rPh sb="12" eb="14">
      <t>ヒビ</t>
    </rPh>
    <rPh sb="14" eb="15">
      <t>オ</t>
    </rPh>
    <rPh sb="17" eb="18">
      <t>エ</t>
    </rPh>
    <rPh sb="21" eb="23">
      <t>ナイヨウ</t>
    </rPh>
    <rPh sb="28" eb="30">
      <t>タイオウ</t>
    </rPh>
    <rPh sb="31" eb="33">
      <t>シカタ</t>
    </rPh>
    <rPh sb="34" eb="36">
      <t>クンレン</t>
    </rPh>
    <rPh sb="37" eb="39">
      <t>ケントウ</t>
    </rPh>
    <rPh sb="46" eb="48">
      <t>ベンキョウ</t>
    </rPh>
    <phoneticPr fontId="2"/>
  </si>
  <si>
    <t>・第三者が評価を行っているか分かりませんでした。</t>
    <rPh sb="1" eb="4">
      <t>ダイサンシャ</t>
    </rPh>
    <rPh sb="5" eb="7">
      <t>ヒョウカ</t>
    </rPh>
    <rPh sb="8" eb="9">
      <t>オコナ</t>
    </rPh>
    <rPh sb="14" eb="15">
      <t>ワ</t>
    </rPh>
    <phoneticPr fontId="2"/>
  </si>
  <si>
    <t>・どのような連携支援を行っているか分かりませんでした。</t>
    <rPh sb="6" eb="8">
      <t>レンケイ</t>
    </rPh>
    <rPh sb="8" eb="10">
      <t>シエン</t>
    </rPh>
    <rPh sb="11" eb="12">
      <t>オコナ</t>
    </rPh>
    <rPh sb="17" eb="18">
      <t>ワ</t>
    </rPh>
    <phoneticPr fontId="2"/>
  </si>
  <si>
    <t>・ご家庭からアレルギーについて伺っている。</t>
    <rPh sb="2" eb="4">
      <t>カテイ</t>
    </rPh>
    <rPh sb="15" eb="16">
      <t>ウカガ</t>
    </rPh>
    <phoneticPr fontId="2"/>
  </si>
  <si>
    <t>はい</t>
    <phoneticPr fontId="2"/>
  </si>
  <si>
    <t>・構造化や障害特性に応じた環境設定は今後も継続し、より良いものにする必要はある。</t>
    <rPh sb="1" eb="4">
      <t>コウゾウカ</t>
    </rPh>
    <rPh sb="5" eb="7">
      <t>ショウガイ</t>
    </rPh>
    <rPh sb="7" eb="9">
      <t>トクセイ</t>
    </rPh>
    <rPh sb="10" eb="11">
      <t>オウ</t>
    </rPh>
    <rPh sb="13" eb="15">
      <t>カンキョウ</t>
    </rPh>
    <rPh sb="15" eb="17">
      <t>セッテイ</t>
    </rPh>
    <rPh sb="18" eb="20">
      <t>コンゴ</t>
    </rPh>
    <rPh sb="21" eb="23">
      <t>ケイゾク</t>
    </rPh>
    <rPh sb="27" eb="28">
      <t>ヨ</t>
    </rPh>
    <rPh sb="34" eb="36">
      <t>ヒツヨウ</t>
    </rPh>
    <phoneticPr fontId="2"/>
  </si>
  <si>
    <t>・ＬＩＦＥの活用</t>
    <rPh sb="6" eb="8">
      <t>カツヨウ</t>
    </rPh>
    <phoneticPr fontId="2"/>
  </si>
  <si>
    <t>・今後の課題にはあげられているが、コロナ感染を考慮して行動には移していない。</t>
    <rPh sb="1" eb="3">
      <t>コンゴ</t>
    </rPh>
    <rPh sb="4" eb="6">
      <t>カダイ</t>
    </rPh>
    <rPh sb="20" eb="22">
      <t>カンセン</t>
    </rPh>
    <rPh sb="23" eb="25">
      <t>コウリョ</t>
    </rPh>
    <rPh sb="27" eb="29">
      <t>コウドウ</t>
    </rPh>
    <rPh sb="31" eb="32">
      <t>ウツ</t>
    </rPh>
    <phoneticPr fontId="2"/>
  </si>
  <si>
    <t>・分からない</t>
    <rPh sb="1" eb="2">
      <t>ワ</t>
    </rPh>
    <phoneticPr fontId="2"/>
  </si>
  <si>
    <t>・検討中の話は聞いている。</t>
    <rPh sb="1" eb="4">
      <t>ケントウチュウ</t>
    </rPh>
    <rPh sb="5" eb="6">
      <t>ハナシ</t>
    </rPh>
    <rPh sb="7" eb="8">
      <t>キ</t>
    </rPh>
    <phoneticPr fontId="2"/>
  </si>
  <si>
    <t>・地域住民の参加は見られていない。</t>
    <rPh sb="1" eb="3">
      <t>チイキ</t>
    </rPh>
    <rPh sb="3" eb="5">
      <t>ジュウミン</t>
    </rPh>
    <rPh sb="6" eb="8">
      <t>サンカ</t>
    </rPh>
    <rPh sb="9" eb="10">
      <t>ミ</t>
    </rPh>
    <phoneticPr fontId="2"/>
  </si>
  <si>
    <t>・個別プログラムを1人ひとりのお子様に合わせて行うことが出来ている。</t>
    <rPh sb="1" eb="3">
      <t>コベツ</t>
    </rPh>
    <rPh sb="10" eb="11">
      <t>ヒト</t>
    </rPh>
    <rPh sb="16" eb="18">
      <t>コサマ</t>
    </rPh>
    <rPh sb="19" eb="20">
      <t>ア</t>
    </rPh>
    <rPh sb="23" eb="24">
      <t>オコナ</t>
    </rPh>
    <rPh sb="28" eb="30">
      <t>デキ</t>
    </rPh>
    <phoneticPr fontId="2"/>
  </si>
  <si>
    <t>・コロナの関係もあって進められないこともあるかと思います。</t>
    <rPh sb="5" eb="7">
      <t>カンケイ</t>
    </rPh>
    <rPh sb="11" eb="12">
      <t>スス</t>
    </rPh>
    <rPh sb="24" eb="25">
      <t>オモ</t>
    </rPh>
    <phoneticPr fontId="2"/>
  </si>
  <si>
    <t>・注意と対策を行っているが、書類の入れ間違いが起こることがある。</t>
    <rPh sb="1" eb="3">
      <t>チュウイ</t>
    </rPh>
    <rPh sb="4" eb="6">
      <t>タイサク</t>
    </rPh>
    <rPh sb="7" eb="8">
      <t>オコナ</t>
    </rPh>
    <rPh sb="14" eb="16">
      <t>ショルイ</t>
    </rPh>
    <rPh sb="17" eb="18">
      <t>イ</t>
    </rPh>
    <rPh sb="19" eb="21">
      <t>マチガ</t>
    </rPh>
    <rPh sb="23" eb="24">
      <t>オ</t>
    </rPh>
    <phoneticPr fontId="2"/>
  </si>
  <si>
    <t>・必要なケースで対応している。より緊密な連携をとれる政策や仕組みが必要。</t>
    <rPh sb="1" eb="3">
      <t>ヒツヨウ</t>
    </rPh>
    <rPh sb="8" eb="10">
      <t>タイオウ</t>
    </rPh>
    <rPh sb="17" eb="19">
      <t>キンミツ</t>
    </rPh>
    <rPh sb="20" eb="22">
      <t>レンケイ</t>
    </rPh>
    <rPh sb="26" eb="28">
      <t>セイサク</t>
    </rPh>
    <rPh sb="29" eb="31">
      <t>シク</t>
    </rPh>
    <rPh sb="33" eb="35">
      <t>ヒツヨウ</t>
    </rPh>
    <phoneticPr fontId="2"/>
  </si>
  <si>
    <t>・必要なケースで対応している。より緊密な連携をとれる政策や仕組みが必要。</t>
    <phoneticPr fontId="2"/>
  </si>
  <si>
    <t>・担当者会議はいくつかあるものの、センターとの連携は仕組みとして課題。</t>
    <rPh sb="1" eb="6">
      <t>タントウシャカイギ</t>
    </rPh>
    <rPh sb="23" eb="25">
      <t>レンケイ</t>
    </rPh>
    <rPh sb="26" eb="28">
      <t>シク</t>
    </rPh>
    <rPh sb="32" eb="34">
      <t>カダイ</t>
    </rPh>
    <phoneticPr fontId="2"/>
  </si>
  <si>
    <t>・今後、必要時、連携していけると思われる。</t>
    <rPh sb="1" eb="3">
      <t>コンゴ</t>
    </rPh>
    <rPh sb="4" eb="6">
      <t>ヒツヨウ</t>
    </rPh>
    <rPh sb="6" eb="7">
      <t>ジ</t>
    </rPh>
    <rPh sb="8" eb="10">
      <t>レンケイ</t>
    </rPh>
    <rPh sb="16" eb="17">
      <t>オモ</t>
    </rPh>
    <phoneticPr fontId="2"/>
  </si>
  <si>
    <t>・ここねっとで、お子様のご兄弟と接したり、今年はできなかったが、保育参観にご兄弟が来られている。</t>
    <rPh sb="9" eb="11">
      <t>コサマ</t>
    </rPh>
    <rPh sb="13" eb="15">
      <t>キョウダイ</t>
    </rPh>
    <rPh sb="16" eb="17">
      <t>セッ</t>
    </rPh>
    <rPh sb="21" eb="23">
      <t>コトシ</t>
    </rPh>
    <rPh sb="32" eb="34">
      <t>ホイク</t>
    </rPh>
    <rPh sb="34" eb="36">
      <t>サンカン</t>
    </rPh>
    <rPh sb="38" eb="40">
      <t>キョウダイ</t>
    </rPh>
    <rPh sb="41" eb="42">
      <t>コ</t>
    </rPh>
    <phoneticPr fontId="2"/>
  </si>
  <si>
    <t>・社会状況的に難しいものがあった。</t>
    <rPh sb="1" eb="3">
      <t>シャカイ</t>
    </rPh>
    <rPh sb="3" eb="5">
      <t>ジョウキョウ</t>
    </rPh>
    <rPh sb="5" eb="6">
      <t>テキ</t>
    </rPh>
    <rPh sb="7" eb="8">
      <t>ムズカ</t>
    </rPh>
    <phoneticPr fontId="2"/>
  </si>
  <si>
    <t>・社会状況的に難しいものがあった。</t>
    <phoneticPr fontId="2"/>
  </si>
  <si>
    <t>・骨折されたお子様が、通所される前の会議では、理事長だけでなくＰＴも参加できた。また、どの担当者会議でも、その内容を共有してもらえるので、参加していない者も、状況を把握することが出来ている。</t>
    <rPh sb="1" eb="3">
      <t>コッセツ</t>
    </rPh>
    <rPh sb="7" eb="9">
      <t>コサマ</t>
    </rPh>
    <rPh sb="11" eb="13">
      <t>ツウショ</t>
    </rPh>
    <rPh sb="16" eb="17">
      <t>マエ</t>
    </rPh>
    <rPh sb="18" eb="20">
      <t>カイギ</t>
    </rPh>
    <rPh sb="23" eb="26">
      <t>リジチョウ</t>
    </rPh>
    <rPh sb="34" eb="36">
      <t>サンカ</t>
    </rPh>
    <rPh sb="45" eb="48">
      <t>タントウシャ</t>
    </rPh>
    <rPh sb="48" eb="50">
      <t>カイギ</t>
    </rPh>
    <rPh sb="55" eb="57">
      <t>ナイヨウ</t>
    </rPh>
    <rPh sb="58" eb="60">
      <t>キョウユウ</t>
    </rPh>
    <rPh sb="69" eb="71">
      <t>サンカ</t>
    </rPh>
    <rPh sb="76" eb="77">
      <t>モノ</t>
    </rPh>
    <rPh sb="79" eb="81">
      <t>ジョウキョウ</t>
    </rPh>
    <rPh sb="82" eb="84">
      <t>ハアク</t>
    </rPh>
    <rPh sb="89" eb="91">
      <t>デキ</t>
    </rPh>
    <phoneticPr fontId="2"/>
  </si>
  <si>
    <t>・今年度はコロナの状況もあり、交流の場を設けることが出来ていないが、例年ではイベント（保護者参観）を設けている</t>
    <rPh sb="1" eb="4">
      <t>コンネンド</t>
    </rPh>
    <rPh sb="9" eb="11">
      <t>ジョウキョウ</t>
    </rPh>
    <rPh sb="15" eb="17">
      <t>コウリュウ</t>
    </rPh>
    <rPh sb="18" eb="19">
      <t>バ</t>
    </rPh>
    <rPh sb="20" eb="21">
      <t>モウ</t>
    </rPh>
    <rPh sb="26" eb="28">
      <t>デキ</t>
    </rPh>
    <rPh sb="34" eb="36">
      <t>レイネン</t>
    </rPh>
    <rPh sb="43" eb="46">
      <t>ホゴシャ</t>
    </rPh>
    <rPh sb="46" eb="48">
      <t>サンカン</t>
    </rPh>
    <rPh sb="50" eb="51">
      <t>モウ</t>
    </rPh>
    <phoneticPr fontId="2"/>
  </si>
  <si>
    <t>・外国籍のご家族には、連絡帳をひらがなにしたり、お知らせもお渡しする際にわかりやすい言葉で直接お伝えしてきた。</t>
    <rPh sb="1" eb="4">
      <t>ガイコクセキ</t>
    </rPh>
    <rPh sb="6" eb="8">
      <t>カゾク</t>
    </rPh>
    <rPh sb="11" eb="14">
      <t>レンラクチョウ</t>
    </rPh>
    <rPh sb="25" eb="26">
      <t>シ</t>
    </rPh>
    <rPh sb="30" eb="31">
      <t>ワタ</t>
    </rPh>
    <rPh sb="34" eb="35">
      <t>サイ</t>
    </rPh>
    <rPh sb="42" eb="44">
      <t>コトバ</t>
    </rPh>
    <rPh sb="45" eb="47">
      <t>チョクセツ</t>
    </rPh>
    <rPh sb="48" eb="49">
      <t>ツタ</t>
    </rPh>
    <phoneticPr fontId="2"/>
  </si>
  <si>
    <t>・今年度より、運営会にて、事業所内だけでなく、起きたことも共有し、全スタッフに周知することが出来ている。</t>
    <rPh sb="1" eb="4">
      <t>コンネンド</t>
    </rPh>
    <rPh sb="7" eb="10">
      <t>ウンエイカイ</t>
    </rPh>
    <rPh sb="13" eb="16">
      <t>ジギョウショ</t>
    </rPh>
    <rPh sb="16" eb="17">
      <t>ナイ</t>
    </rPh>
    <rPh sb="23" eb="24">
      <t>オ</t>
    </rPh>
    <rPh sb="29" eb="31">
      <t>キョウユウ</t>
    </rPh>
    <rPh sb="33" eb="34">
      <t>ゼン</t>
    </rPh>
    <rPh sb="39" eb="41">
      <t>シュウチ</t>
    </rPh>
    <rPh sb="46" eb="48">
      <t>デキ</t>
    </rPh>
    <phoneticPr fontId="2"/>
  </si>
  <si>
    <t>・よくわからない。</t>
  </si>
  <si>
    <t>・よくわからない。</t>
    <phoneticPr fontId="2"/>
  </si>
  <si>
    <t>・事務作業の時間を作っていただけていることがありがたい。フロアは時間に追われてしまうことがある。</t>
    <rPh sb="1" eb="3">
      <t>ジム</t>
    </rPh>
    <rPh sb="3" eb="5">
      <t>サギョウ</t>
    </rPh>
    <rPh sb="6" eb="8">
      <t>ジカン</t>
    </rPh>
    <rPh sb="9" eb="10">
      <t>ツク</t>
    </rPh>
    <rPh sb="32" eb="34">
      <t>ジカン</t>
    </rPh>
    <rPh sb="35" eb="36">
      <t>オ</t>
    </rPh>
    <phoneticPr fontId="2"/>
  </si>
  <si>
    <t>・オンライン保育中の研修をやれて良かった。</t>
    <rPh sb="6" eb="8">
      <t>ホイク</t>
    </rPh>
    <rPh sb="8" eb="9">
      <t>チュウ</t>
    </rPh>
    <rPh sb="10" eb="12">
      <t>ケンシュウ</t>
    </rPh>
    <rPh sb="16" eb="17">
      <t>ヨ</t>
    </rPh>
    <phoneticPr fontId="2"/>
  </si>
  <si>
    <t>・他の児発事業所の支援計画を見られることが良いと思う。（つばさのもの）</t>
    <rPh sb="1" eb="2">
      <t>タ</t>
    </rPh>
    <rPh sb="3" eb="4">
      <t>ジ</t>
    </rPh>
    <rPh sb="4" eb="5">
      <t>ハツ</t>
    </rPh>
    <rPh sb="5" eb="8">
      <t>ジギョウショ</t>
    </rPh>
    <rPh sb="9" eb="11">
      <t>シエン</t>
    </rPh>
    <rPh sb="11" eb="13">
      <t>ケイカク</t>
    </rPh>
    <rPh sb="14" eb="15">
      <t>ミ</t>
    </rPh>
    <rPh sb="21" eb="22">
      <t>ヨ</t>
    </rPh>
    <rPh sb="24" eb="25">
      <t>オモ</t>
    </rPh>
    <phoneticPr fontId="2"/>
  </si>
  <si>
    <t>・イベントが今年度できず、ソーシャルディスタンスを保つことも必要だったため、社会状況に合わせてイベントの機会があったらいいと思った。</t>
    <rPh sb="6" eb="9">
      <t>コンネンド</t>
    </rPh>
    <rPh sb="25" eb="26">
      <t>タモ</t>
    </rPh>
    <rPh sb="30" eb="32">
      <t>ヒツヨウ</t>
    </rPh>
    <rPh sb="38" eb="40">
      <t>シャカイ</t>
    </rPh>
    <rPh sb="40" eb="42">
      <t>ジョウキョウ</t>
    </rPh>
    <rPh sb="43" eb="44">
      <t>ア</t>
    </rPh>
    <rPh sb="52" eb="54">
      <t>キカイ</t>
    </rPh>
    <rPh sb="62" eb="63">
      <t>オモ</t>
    </rPh>
    <phoneticPr fontId="2"/>
  </si>
  <si>
    <t>・注意はしているが、入れ間違いをゼロにしていきたい。</t>
    <rPh sb="1" eb="3">
      <t>チュウイ</t>
    </rPh>
    <rPh sb="10" eb="11">
      <t>イ</t>
    </rPh>
    <rPh sb="12" eb="14">
      <t>マチガ</t>
    </rPh>
    <phoneticPr fontId="2"/>
  </si>
  <si>
    <t>はい</t>
    <phoneticPr fontId="2"/>
  </si>
  <si>
    <t>C27_コメント</t>
    <phoneticPr fontId="2"/>
  </si>
  <si>
    <t>・左記の文面ほどのプログラムは行っていない。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</si>
</sst>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
    <numFmt numFmtId="177" formatCode="#,##0_ "/>
    <numFmt numFmtId="178" formatCode="0.0%"/>
    <numFmt numFmtId="179" formatCode="0_ "/>
  </numFmts>
  <fonts count="3"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theme="8" tint="-0.24994659260841701"/>
      </left>
      <right style="thin">
        <color theme="8" tint="-0.24994659260841701"/>
      </right>
      <top style="thin">
        <color theme="8" tint="-0.2499465926084170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hair">
        <color auto="1"/>
      </top>
      <bottom/>
      <diagonal/>
    </border>
  </borders>
  <cellStyleXfs count="1">
    <xf numFmtId="0" fontId="0" fillId="0" borderId="0">
      <alignment vertical="center"/>
    </xf>
  </cellStyleXfs>
  <cellXfs count="104">
    <xf numFmtId="0" fontId="0" fillId="0" borderId="0" xfId="0">
      <alignment vertical="center"/>
    </xf>
    <xf numFmtId="0" fontId="1" fillId="0" borderId="0" xfId="0" applyFont="1">
      <alignment vertical="center"/>
    </xf>
    <xf numFmtId="0" fontId="1" fillId="2" borderId="1" xfId="0" applyFont="1" applyFill="1" applyBorder="1">
      <alignment vertical="center"/>
    </xf>
    <xf numFmtId="0" fontId="1" fillId="0" borderId="1" xfId="0" applyFont="1" applyBorder="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2" borderId="1" xfId="0" applyFont="1" applyFill="1" applyBorder="1" applyAlignment="1">
      <alignment horizontal="center" vertical="center"/>
    </xf>
    <xf numFmtId="0" fontId="1" fillId="0" borderId="3" xfId="0" applyFont="1" applyBorder="1" applyAlignment="1">
      <alignment vertical="center" shrinkToFit="1"/>
    </xf>
    <xf numFmtId="49" fontId="1" fillId="0" borderId="5" xfId="0" applyNumberFormat="1" applyFont="1" applyBorder="1" applyAlignment="1">
      <alignment horizontal="center" vertical="center"/>
    </xf>
    <xf numFmtId="0" fontId="1" fillId="0" borderId="5" xfId="0" applyFont="1" applyBorder="1" applyAlignment="1">
      <alignment vertical="center" shrinkToFit="1"/>
    </xf>
    <xf numFmtId="0" fontId="1" fillId="0" borderId="5" xfId="0" applyFont="1" applyBorder="1" applyAlignment="1">
      <alignment vertical="center" wrapText="1"/>
    </xf>
    <xf numFmtId="49" fontId="1" fillId="0" borderId="6" xfId="0" applyNumberFormat="1" applyFont="1" applyBorder="1" applyAlignment="1">
      <alignment horizontal="center" vertical="center"/>
    </xf>
    <xf numFmtId="0" fontId="1" fillId="0" borderId="6" xfId="0" applyFont="1" applyBorder="1" applyAlignment="1">
      <alignment vertical="center" shrinkToFit="1"/>
    </xf>
    <xf numFmtId="0" fontId="1" fillId="0" borderId="6" xfId="0" applyFont="1" applyBorder="1" applyAlignment="1">
      <alignment vertical="center" wrapText="1"/>
    </xf>
    <xf numFmtId="49" fontId="1" fillId="0" borderId="7" xfId="0" applyNumberFormat="1" applyFont="1" applyBorder="1" applyAlignment="1">
      <alignment horizontal="center" vertical="center"/>
    </xf>
    <xf numFmtId="0" fontId="1" fillId="0" borderId="7" xfId="0" applyFont="1" applyBorder="1" applyAlignment="1">
      <alignment vertical="center" shrinkToFit="1"/>
    </xf>
    <xf numFmtId="0" fontId="1" fillId="0" borderId="7" xfId="0" applyFont="1" applyBorder="1" applyAlignment="1">
      <alignment vertical="center" wrapText="1"/>
    </xf>
    <xf numFmtId="176" fontId="1" fillId="0" borderId="1" xfId="0" applyNumberFormat="1" applyFont="1" applyBorder="1" applyAlignment="1">
      <alignment horizontal="center" vertical="center"/>
    </xf>
    <xf numFmtId="0" fontId="1" fillId="0" borderId="0" xfId="0" applyFont="1" applyBorder="1">
      <alignment vertical="center"/>
    </xf>
    <xf numFmtId="0" fontId="1" fillId="0" borderId="3" xfId="0" applyFont="1" applyBorder="1" applyAlignment="1">
      <alignment horizontal="right" vertical="center"/>
    </xf>
    <xf numFmtId="0" fontId="1" fillId="0" borderId="10" xfId="0"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0" fontId="1" fillId="0" borderId="0" xfId="0" applyFont="1" applyBorder="1" applyAlignment="1">
      <alignment horizontal="right" vertical="center"/>
    </xf>
    <xf numFmtId="0" fontId="1" fillId="3" borderId="1" xfId="0" applyFont="1" applyFill="1" applyBorder="1" applyAlignment="1">
      <alignment horizontal="center" vertical="center"/>
    </xf>
    <xf numFmtId="0" fontId="1" fillId="0" borderId="0" xfId="0" applyFont="1" applyAlignment="1">
      <alignment vertical="center"/>
    </xf>
    <xf numFmtId="0" fontId="1" fillId="4" borderId="1" xfId="0" applyFont="1" applyFill="1" applyBorder="1" applyAlignment="1">
      <alignment horizontal="center" vertical="center"/>
    </xf>
    <xf numFmtId="0" fontId="1" fillId="0" borderId="1" xfId="0" applyFont="1" applyBorder="1" applyAlignment="1">
      <alignment vertical="center" wrapText="1"/>
    </xf>
    <xf numFmtId="0" fontId="1" fillId="0" borderId="0" xfId="0" applyFont="1" applyAlignment="1">
      <alignment vertical="center" wrapText="1"/>
    </xf>
    <xf numFmtId="0" fontId="1" fillId="0" borderId="7"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178" fontId="1" fillId="0" borderId="8" xfId="0" applyNumberFormat="1" applyFont="1" applyBorder="1" applyAlignment="1">
      <alignment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8" xfId="0" applyFont="1" applyBorder="1" applyAlignment="1">
      <alignment vertical="center" wrapText="1"/>
    </xf>
    <xf numFmtId="179" fontId="1" fillId="0" borderId="13" xfId="0" applyNumberFormat="1" applyFont="1" applyBorder="1" applyAlignment="1">
      <alignment horizontal="center" vertical="center"/>
    </xf>
    <xf numFmtId="179" fontId="1" fillId="0" borderId="14" xfId="0" applyNumberFormat="1" applyFont="1" applyBorder="1" applyAlignment="1">
      <alignment horizontal="center" vertical="center"/>
    </xf>
    <xf numFmtId="179" fontId="1" fillId="0" borderId="11" xfId="0" applyNumberFormat="1" applyFont="1" applyBorder="1" applyAlignment="1">
      <alignment horizontal="center" vertical="center"/>
    </xf>
    <xf numFmtId="178" fontId="1" fillId="0" borderId="13" xfId="0" applyNumberFormat="1" applyFont="1" applyBorder="1" applyAlignment="1">
      <alignment horizontal="center" vertical="center"/>
    </xf>
    <xf numFmtId="178" fontId="1" fillId="0" borderId="15" xfId="0" applyNumberFormat="1" applyFont="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0" fontId="1" fillId="0" borderId="16" xfId="0" applyFont="1" applyFill="1" applyBorder="1" applyAlignment="1">
      <alignment vertical="center"/>
    </xf>
    <xf numFmtId="0" fontId="1" fillId="0" borderId="0" xfId="0" applyFont="1" applyFill="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178" fontId="1" fillId="0" borderId="8" xfId="0" applyNumberFormat="1" applyFont="1" applyBorder="1">
      <alignment vertical="center"/>
    </xf>
    <xf numFmtId="0" fontId="1" fillId="0" borderId="7"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17" xfId="0" applyFont="1" applyBorder="1" applyAlignment="1">
      <alignment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177" fontId="1" fillId="0" borderId="1" xfId="0" applyNumberFormat="1" applyFont="1" applyBorder="1" applyAlignment="1">
      <alignment horizontal="center" vertical="center"/>
    </xf>
    <xf numFmtId="178" fontId="1" fillId="0" borderId="1" xfId="0" applyNumberFormat="1" applyFont="1" applyBorder="1" applyAlignment="1">
      <alignment horizontal="center" vertical="center"/>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0" fontId="1" fillId="5" borderId="0" xfId="0" applyFont="1" applyFill="1" applyAlignment="1">
      <alignment horizontal="center" vertical="center" textRotation="255"/>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4" borderId="12" xfId="0" applyFont="1" applyFill="1" applyBorder="1" applyAlignment="1">
      <alignment horizontal="center" vertical="center"/>
    </xf>
    <xf numFmtId="0" fontId="1" fillId="4" borderId="0" xfId="0" applyFont="1" applyFill="1" applyAlignment="1">
      <alignment horizontal="center" vertical="center" textRotation="255"/>
    </xf>
    <xf numFmtId="177" fontId="1" fillId="0" borderId="8" xfId="0" applyNumberFormat="1" applyFont="1" applyBorder="1" applyAlignment="1">
      <alignment horizontal="center" vertical="center"/>
    </xf>
    <xf numFmtId="177" fontId="1" fillId="0" borderId="11" xfId="0" applyNumberFormat="1" applyFont="1" applyBorder="1" applyAlignment="1">
      <alignment horizontal="center" vertical="center"/>
    </xf>
    <xf numFmtId="177" fontId="1" fillId="0" borderId="9" xfId="0" applyNumberFormat="1" applyFont="1" applyBorder="1" applyAlignment="1">
      <alignment horizontal="center" vertical="center"/>
    </xf>
    <xf numFmtId="178" fontId="1" fillId="0" borderId="8" xfId="0" applyNumberFormat="1" applyFont="1" applyBorder="1" applyAlignment="1">
      <alignment horizontal="center" vertical="center"/>
    </xf>
    <xf numFmtId="178" fontId="1" fillId="0" borderId="11" xfId="0" applyNumberFormat="1" applyFont="1" applyBorder="1" applyAlignment="1">
      <alignment horizontal="center" vertical="center"/>
    </xf>
    <xf numFmtId="178" fontId="1" fillId="0" borderId="9" xfId="0" applyNumberFormat="1" applyFont="1" applyBorder="1" applyAlignment="1">
      <alignment horizontal="center" vertical="center"/>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1" xfId="0" applyFont="1" applyBorder="1" applyAlignment="1">
      <alignment horizontal="center" vertical="center"/>
    </xf>
    <xf numFmtId="0" fontId="1" fillId="4" borderId="2" xfId="0"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textRotation="255" wrapText="1"/>
    </xf>
    <xf numFmtId="0" fontId="1" fillId="0" borderId="1" xfId="0" applyFont="1" applyBorder="1" applyAlignment="1">
      <alignment horizontal="center" vertical="center" textRotation="255"/>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0" borderId="1" xfId="0" applyFont="1" applyBorder="1" applyAlignment="1">
      <alignment horizontal="center" vertical="center" wrapText="1"/>
    </xf>
    <xf numFmtId="0" fontId="1" fillId="5"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latin typeface="HG丸ｺﾞｼｯｸM-PRO" panose="020F0600000000000000" pitchFamily="50" charset="-128"/>
                <a:ea typeface="HG丸ｺﾞｼｯｸM-PRO" panose="020F0600000000000000" pitchFamily="50" charset="-128"/>
              </a:rPr>
              <a:t>アンケート集計結果（大項目）</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percentStacked"/>
        <c:varyColors val="0"/>
        <c:ser>
          <c:idx val="0"/>
          <c:order val="0"/>
          <c:tx>
            <c:strRef>
              <c:f>【ここね】!$H$54</c:f>
              <c:strCache>
                <c:ptCount val="1"/>
                <c:pt idx="0">
                  <c:v>はい</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【ここね】!$D$55:$D$60</c:f>
              <c:strCache>
                <c:ptCount val="6"/>
                <c:pt idx="0">
                  <c:v>環境・体制整備</c:v>
                </c:pt>
                <c:pt idx="1">
                  <c:v>業務改善</c:v>
                </c:pt>
                <c:pt idx="2">
                  <c:v>適切な支援の提供</c:v>
                </c:pt>
                <c:pt idx="3">
                  <c:v>関係機関や保護者との連携関係機関や保護者との連携</c:v>
                </c:pt>
                <c:pt idx="4">
                  <c:v>保護者への説明責任等</c:v>
                </c:pt>
                <c:pt idx="5">
                  <c:v>非常時等の対応</c:v>
                </c:pt>
              </c:strCache>
            </c:strRef>
          </c:cat>
          <c:val>
            <c:numRef>
              <c:f>【ここね】!$H$55:$H$60</c:f>
              <c:numCache>
                <c:formatCode>0.0%</c:formatCode>
                <c:ptCount val="6"/>
                <c:pt idx="0">
                  <c:v>1</c:v>
                </c:pt>
                <c:pt idx="1">
                  <c:v>0.91666666666666663</c:v>
                </c:pt>
                <c:pt idx="2">
                  <c:v>1</c:v>
                </c:pt>
                <c:pt idx="3">
                  <c:v>0.62745098039215685</c:v>
                </c:pt>
                <c:pt idx="4">
                  <c:v>0.82222222222222219</c:v>
                </c:pt>
                <c:pt idx="5">
                  <c:v>1</c:v>
                </c:pt>
              </c:numCache>
            </c:numRef>
          </c:val>
          <c:extLst>
            <c:ext xmlns:c16="http://schemas.microsoft.com/office/drawing/2014/chart" uri="{C3380CC4-5D6E-409C-BE32-E72D297353CC}">
              <c16:uniqueId val="{00000000-EE68-49B6-B575-E16CFBB317DF}"/>
            </c:ext>
          </c:extLst>
        </c:ser>
        <c:ser>
          <c:idx val="2"/>
          <c:order val="2"/>
          <c:tx>
            <c:strRef>
              <c:f>【ここね】!$I$54</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【ここね】!$D$55:$D$60</c:f>
              <c:strCache>
                <c:ptCount val="6"/>
                <c:pt idx="0">
                  <c:v>環境・体制整備</c:v>
                </c:pt>
                <c:pt idx="1">
                  <c:v>業務改善</c:v>
                </c:pt>
                <c:pt idx="2">
                  <c:v>適切な支援の提供</c:v>
                </c:pt>
                <c:pt idx="3">
                  <c:v>関係機関や保護者との連携関係機関や保護者との連携</c:v>
                </c:pt>
                <c:pt idx="4">
                  <c:v>保護者への説明責任等</c:v>
                </c:pt>
                <c:pt idx="5">
                  <c:v>非常時等の対応</c:v>
                </c:pt>
              </c:strCache>
            </c:strRef>
          </c:cat>
          <c:val>
            <c:numRef>
              <c:f>【ここね】!$I$55:$I$60</c:f>
              <c:numCache>
                <c:formatCode>0.0%</c:formatCode>
                <c:ptCount val="6"/>
                <c:pt idx="0">
                  <c:v>0</c:v>
                </c:pt>
                <c:pt idx="1">
                  <c:v>8.3333333333333329E-2</c:v>
                </c:pt>
                <c:pt idx="2">
                  <c:v>0</c:v>
                </c:pt>
                <c:pt idx="3">
                  <c:v>0.37254901960784315</c:v>
                </c:pt>
                <c:pt idx="4">
                  <c:v>0.17777777777777778</c:v>
                </c:pt>
                <c:pt idx="5">
                  <c:v>0</c:v>
                </c:pt>
              </c:numCache>
            </c:numRef>
          </c:val>
          <c:extLst>
            <c:ext xmlns:c16="http://schemas.microsoft.com/office/drawing/2014/chart" uri="{C3380CC4-5D6E-409C-BE32-E72D297353CC}">
              <c16:uniqueId val="{00000004-EE68-49B6-B575-E16CFBB317DF}"/>
            </c:ext>
          </c:extLst>
        </c:ser>
        <c:dLbls>
          <c:showLegendKey val="0"/>
          <c:showVal val="0"/>
          <c:showCatName val="0"/>
          <c:showSerName val="0"/>
          <c:showPercent val="0"/>
          <c:showBubbleSize val="0"/>
        </c:dLbls>
        <c:gapWidth val="70"/>
        <c:overlap val="100"/>
        <c:axId val="523963672"/>
        <c:axId val="523966112"/>
        <c:extLst>
          <c:ext xmlns:c15="http://schemas.microsoft.com/office/drawing/2012/chart" uri="{02D57815-91ED-43cb-92C2-25804820EDAC}">
            <c15:filteredBarSeries>
              <c15:ser>
                <c:idx val="1"/>
                <c:order val="1"/>
                <c:tx>
                  <c:strRef>
                    <c:extLst>
                      <c:ext uri="{02D57815-91ED-43cb-92C2-25804820EDAC}">
                        <c15:formulaRef>
                          <c15:sqref>【センター】報告シート!#REF!</c15:sqref>
                        </c15:formulaRef>
                      </c:ext>
                    </c:extLst>
                    <c:strCache>
                      <c:ptCount val="1"/>
                      <c:pt idx="0">
                        <c:v>#REF!</c:v>
                      </c:pt>
                    </c:strCache>
                  </c:strRef>
                </c:tx>
                <c:spPr>
                  <a:solidFill>
                    <a:schemeClr val="accent2"/>
                  </a:solidFill>
                  <a:ln>
                    <a:noFill/>
                  </a:ln>
                  <a:effectLst/>
                </c:spPr>
                <c:invertIfNegative val="0"/>
                <c:cat>
                  <c:strRef>
                    <c:extLst>
                      <c:ext uri="{02D57815-91ED-43cb-92C2-25804820EDAC}">
                        <c15:formulaRef>
                          <c15:sqref>【ここね】!$D$55:$D$60</c15:sqref>
                        </c15:formulaRef>
                      </c:ext>
                    </c:extLst>
                    <c:strCache>
                      <c:ptCount val="6"/>
                      <c:pt idx="0">
                        <c:v>環境・体制整備</c:v>
                      </c:pt>
                      <c:pt idx="1">
                        <c:v>業務改善</c:v>
                      </c:pt>
                      <c:pt idx="2">
                        <c:v>適切な支援の提供</c:v>
                      </c:pt>
                      <c:pt idx="3">
                        <c:v>関係機関や保護者との連携関係機関や保護者との連携</c:v>
                      </c:pt>
                      <c:pt idx="4">
                        <c:v>保護者への説明責任等</c:v>
                      </c:pt>
                      <c:pt idx="5">
                        <c:v>非常時等の対応</c:v>
                      </c:pt>
                    </c:strCache>
                  </c:strRef>
                </c:cat>
                <c:val>
                  <c:numRef>
                    <c:extLst>
                      <c:ext uri="{02D57815-91ED-43cb-92C2-25804820EDAC}">
                        <c15:formulaRef>
                          <c15:sqref>【センター】報告シート!#REF!</c15:sqref>
                        </c15:formulaRef>
                      </c:ext>
                    </c:extLst>
                    <c:numCache>
                      <c:formatCode>General</c:formatCode>
                      <c:ptCount val="1"/>
                      <c:pt idx="0">
                        <c:v>1</c:v>
                      </c:pt>
                    </c:numCache>
                  </c:numRef>
                </c:val>
                <c:extLst>
                  <c:ext xmlns:c16="http://schemas.microsoft.com/office/drawing/2014/chart" uri="{C3380CC4-5D6E-409C-BE32-E72D297353CC}">
                    <c16:uniqueId val="{00000001-EE68-49B6-B575-E16CFBB317DF}"/>
                  </c:ext>
                </c:extLst>
              </c15:ser>
            </c15:filteredBarSeries>
          </c:ext>
        </c:extLst>
      </c:barChart>
      <c:catAx>
        <c:axId val="5239636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966112"/>
        <c:crosses val="autoZero"/>
        <c:auto val="1"/>
        <c:lblAlgn val="ctr"/>
        <c:lblOffset val="100"/>
        <c:noMultiLvlLbl val="0"/>
      </c:catAx>
      <c:valAx>
        <c:axId val="5239661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963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latin typeface="HG丸ｺﾞｼｯｸM-PRO" panose="020F0600000000000000" pitchFamily="50" charset="-128"/>
                <a:ea typeface="HG丸ｺﾞｼｯｸM-PRO" panose="020F0600000000000000" pitchFamily="50" charset="-128"/>
              </a:rPr>
              <a:t>アンケート集計結果（大項目）</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percentStacked"/>
        <c:varyColors val="0"/>
        <c:ser>
          <c:idx val="0"/>
          <c:order val="0"/>
          <c:tx>
            <c:strRef>
              <c:f>【ここね江戸川】!$H$54</c:f>
              <c:strCache>
                <c:ptCount val="1"/>
                <c:pt idx="0">
                  <c:v>はい</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【ここね江戸川】!$D$55:$D$60</c:f>
              <c:strCache>
                <c:ptCount val="6"/>
                <c:pt idx="0">
                  <c:v>環境・体制整備</c:v>
                </c:pt>
                <c:pt idx="1">
                  <c:v>業務改善</c:v>
                </c:pt>
                <c:pt idx="2">
                  <c:v>適切な支援の提供</c:v>
                </c:pt>
                <c:pt idx="3">
                  <c:v>関係機関や保護者との連携関係機関や保護者との連携</c:v>
                </c:pt>
                <c:pt idx="4">
                  <c:v>保護者への説明責任等</c:v>
                </c:pt>
                <c:pt idx="5">
                  <c:v>非常時等の対応</c:v>
                </c:pt>
              </c:strCache>
            </c:strRef>
          </c:cat>
          <c:val>
            <c:numRef>
              <c:f>【ここね江戸川】!$H$55:$H$60</c:f>
              <c:numCache>
                <c:formatCode>0.0%</c:formatCode>
                <c:ptCount val="6"/>
                <c:pt idx="0">
                  <c:v>1</c:v>
                </c:pt>
                <c:pt idx="1">
                  <c:v>0.91428571428571426</c:v>
                </c:pt>
                <c:pt idx="2">
                  <c:v>1</c:v>
                </c:pt>
                <c:pt idx="3">
                  <c:v>0.81578947368421051</c:v>
                </c:pt>
                <c:pt idx="4">
                  <c:v>0.8571428571428571</c:v>
                </c:pt>
                <c:pt idx="5">
                  <c:v>1</c:v>
                </c:pt>
              </c:numCache>
            </c:numRef>
          </c:val>
          <c:extLst>
            <c:ext xmlns:c16="http://schemas.microsoft.com/office/drawing/2014/chart" uri="{C3380CC4-5D6E-409C-BE32-E72D297353CC}">
              <c16:uniqueId val="{00000000-6478-4D40-92B1-C23906E7384E}"/>
            </c:ext>
          </c:extLst>
        </c:ser>
        <c:ser>
          <c:idx val="2"/>
          <c:order val="2"/>
          <c:tx>
            <c:strRef>
              <c:f>【ここね江戸川】!$I$54</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【ここね江戸川】!$D$55:$D$60</c:f>
              <c:strCache>
                <c:ptCount val="6"/>
                <c:pt idx="0">
                  <c:v>環境・体制整備</c:v>
                </c:pt>
                <c:pt idx="1">
                  <c:v>業務改善</c:v>
                </c:pt>
                <c:pt idx="2">
                  <c:v>適切な支援の提供</c:v>
                </c:pt>
                <c:pt idx="3">
                  <c:v>関係機関や保護者との連携関係機関や保護者との連携</c:v>
                </c:pt>
                <c:pt idx="4">
                  <c:v>保護者への説明責任等</c:v>
                </c:pt>
                <c:pt idx="5">
                  <c:v>非常時等の対応</c:v>
                </c:pt>
              </c:strCache>
            </c:strRef>
          </c:cat>
          <c:val>
            <c:numRef>
              <c:f>【ここね江戸川】!$I$55:$I$60</c:f>
              <c:numCache>
                <c:formatCode>0.0%</c:formatCode>
                <c:ptCount val="6"/>
                <c:pt idx="0">
                  <c:v>0</c:v>
                </c:pt>
                <c:pt idx="1">
                  <c:v>8.5714285714285715E-2</c:v>
                </c:pt>
                <c:pt idx="2">
                  <c:v>0</c:v>
                </c:pt>
                <c:pt idx="3">
                  <c:v>0.18421052631578946</c:v>
                </c:pt>
                <c:pt idx="4">
                  <c:v>0.14285714285714285</c:v>
                </c:pt>
                <c:pt idx="5">
                  <c:v>0</c:v>
                </c:pt>
              </c:numCache>
            </c:numRef>
          </c:val>
          <c:extLst>
            <c:ext xmlns:c16="http://schemas.microsoft.com/office/drawing/2014/chart" uri="{C3380CC4-5D6E-409C-BE32-E72D297353CC}">
              <c16:uniqueId val="{00000001-6478-4D40-92B1-C23906E7384E}"/>
            </c:ext>
          </c:extLst>
        </c:ser>
        <c:dLbls>
          <c:showLegendKey val="0"/>
          <c:showVal val="0"/>
          <c:showCatName val="0"/>
          <c:showSerName val="0"/>
          <c:showPercent val="0"/>
          <c:showBubbleSize val="0"/>
        </c:dLbls>
        <c:gapWidth val="70"/>
        <c:overlap val="100"/>
        <c:axId val="523308072"/>
        <c:axId val="523305720"/>
        <c:extLst>
          <c:ext xmlns:c15="http://schemas.microsoft.com/office/drawing/2012/chart" uri="{02D57815-91ED-43cb-92C2-25804820EDAC}">
            <c15:filteredBarSeries>
              <c15:ser>
                <c:idx val="1"/>
                <c:order val="1"/>
                <c:tx>
                  <c:strRef>
                    <c:extLst>
                      <c:ext uri="{02D57815-91ED-43cb-92C2-25804820EDAC}">
                        <c15:formulaRef>
                          <c15:sqref>【センター】報告シート!#REF!</c15:sqref>
                        </c15:formulaRef>
                      </c:ext>
                    </c:extLst>
                    <c:strCache>
                      <c:ptCount val="1"/>
                      <c:pt idx="0">
                        <c:v>#REF!</c:v>
                      </c:pt>
                    </c:strCache>
                  </c:strRef>
                </c:tx>
                <c:spPr>
                  <a:solidFill>
                    <a:schemeClr val="accent2"/>
                  </a:solidFill>
                  <a:ln>
                    <a:noFill/>
                  </a:ln>
                  <a:effectLst/>
                </c:spPr>
                <c:invertIfNegative val="0"/>
                <c:cat>
                  <c:strRef>
                    <c:extLst>
                      <c:ext uri="{02D57815-91ED-43cb-92C2-25804820EDAC}">
                        <c15:formulaRef>
                          <c15:sqref>【ここね江戸川】!$D$55:$D$60</c15:sqref>
                        </c15:formulaRef>
                      </c:ext>
                    </c:extLst>
                    <c:strCache>
                      <c:ptCount val="6"/>
                      <c:pt idx="0">
                        <c:v>環境・体制整備</c:v>
                      </c:pt>
                      <c:pt idx="1">
                        <c:v>業務改善</c:v>
                      </c:pt>
                      <c:pt idx="2">
                        <c:v>適切な支援の提供</c:v>
                      </c:pt>
                      <c:pt idx="3">
                        <c:v>関係機関や保護者との連携関係機関や保護者との連携</c:v>
                      </c:pt>
                      <c:pt idx="4">
                        <c:v>保護者への説明責任等</c:v>
                      </c:pt>
                      <c:pt idx="5">
                        <c:v>非常時等の対応</c:v>
                      </c:pt>
                    </c:strCache>
                  </c:strRef>
                </c:cat>
                <c:val>
                  <c:numRef>
                    <c:extLst>
                      <c:ext uri="{02D57815-91ED-43cb-92C2-25804820EDAC}">
                        <c15:formulaRef>
                          <c15:sqref>【センター】報告シート!#REF!</c15:sqref>
                        </c15:formulaRef>
                      </c:ext>
                    </c:extLst>
                    <c:numCache>
                      <c:formatCode>General</c:formatCode>
                      <c:ptCount val="1"/>
                      <c:pt idx="0">
                        <c:v>1</c:v>
                      </c:pt>
                    </c:numCache>
                  </c:numRef>
                </c:val>
                <c:extLst>
                  <c:ext xmlns:c16="http://schemas.microsoft.com/office/drawing/2014/chart" uri="{C3380CC4-5D6E-409C-BE32-E72D297353CC}">
                    <c16:uniqueId val="{00000002-6478-4D40-92B1-C23906E7384E}"/>
                  </c:ext>
                </c:extLst>
              </c15:ser>
            </c15:filteredBarSeries>
          </c:ext>
        </c:extLst>
      </c:barChart>
      <c:catAx>
        <c:axId val="523308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05720"/>
        <c:crosses val="autoZero"/>
        <c:auto val="1"/>
        <c:lblAlgn val="ctr"/>
        <c:lblOffset val="100"/>
        <c:noMultiLvlLbl val="0"/>
      </c:catAx>
      <c:valAx>
        <c:axId val="5233057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08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latin typeface="HG丸ｺﾞｼｯｸM-PRO" panose="020F0600000000000000" pitchFamily="50" charset="-128"/>
                <a:ea typeface="HG丸ｺﾞｼｯｸM-PRO" panose="020F0600000000000000" pitchFamily="50" charset="-128"/>
              </a:rPr>
              <a:t>アンケート集計結果（大項目）</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percentStacked"/>
        <c:varyColors val="0"/>
        <c:ser>
          <c:idx val="0"/>
          <c:order val="0"/>
          <c:tx>
            <c:strRef>
              <c:f>【ここね篠崎】!$H$54</c:f>
              <c:strCache>
                <c:ptCount val="1"/>
                <c:pt idx="0">
                  <c:v>はい</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【ここね篠崎】!$D$55:$D$60</c:f>
              <c:strCache>
                <c:ptCount val="6"/>
                <c:pt idx="0">
                  <c:v>環境・体制整備</c:v>
                </c:pt>
                <c:pt idx="1">
                  <c:v>業務改善</c:v>
                </c:pt>
                <c:pt idx="2">
                  <c:v>適切な支援の提供</c:v>
                </c:pt>
                <c:pt idx="3">
                  <c:v>関係機関や保護者との連携関係機関や保護者との連携</c:v>
                </c:pt>
                <c:pt idx="4">
                  <c:v>保護者への説明責任等</c:v>
                </c:pt>
                <c:pt idx="5">
                  <c:v>非常時等の対応</c:v>
                </c:pt>
              </c:strCache>
            </c:strRef>
          </c:cat>
          <c:val>
            <c:numRef>
              <c:f>【ここね篠崎】!$H$55:$H$60</c:f>
              <c:numCache>
                <c:formatCode>0.0%</c:formatCode>
                <c:ptCount val="6"/>
                <c:pt idx="0">
                  <c:v>0.97222222222222221</c:v>
                </c:pt>
                <c:pt idx="1">
                  <c:v>0.88888888888888884</c:v>
                </c:pt>
                <c:pt idx="2">
                  <c:v>0.97979797979797978</c:v>
                </c:pt>
                <c:pt idx="3">
                  <c:v>0.61616161616161613</c:v>
                </c:pt>
                <c:pt idx="4">
                  <c:v>0.88888888888888884</c:v>
                </c:pt>
                <c:pt idx="5">
                  <c:v>0.98412698412698407</c:v>
                </c:pt>
              </c:numCache>
            </c:numRef>
          </c:val>
          <c:extLst>
            <c:ext xmlns:c16="http://schemas.microsoft.com/office/drawing/2014/chart" uri="{C3380CC4-5D6E-409C-BE32-E72D297353CC}">
              <c16:uniqueId val="{00000000-C762-43D2-AE50-7BB0B5795994}"/>
            </c:ext>
          </c:extLst>
        </c:ser>
        <c:ser>
          <c:idx val="2"/>
          <c:order val="2"/>
          <c:tx>
            <c:strRef>
              <c:f>【ここね篠崎】!$I$54</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【ここね篠崎】!$D$55:$D$60</c:f>
              <c:strCache>
                <c:ptCount val="6"/>
                <c:pt idx="0">
                  <c:v>環境・体制整備</c:v>
                </c:pt>
                <c:pt idx="1">
                  <c:v>業務改善</c:v>
                </c:pt>
                <c:pt idx="2">
                  <c:v>適切な支援の提供</c:v>
                </c:pt>
                <c:pt idx="3">
                  <c:v>関係機関や保護者との連携関係機関や保護者との連携</c:v>
                </c:pt>
                <c:pt idx="4">
                  <c:v>保護者への説明責任等</c:v>
                </c:pt>
                <c:pt idx="5">
                  <c:v>非常時等の対応</c:v>
                </c:pt>
              </c:strCache>
            </c:strRef>
          </c:cat>
          <c:val>
            <c:numRef>
              <c:f>【ここね篠崎】!$I$55:$I$60</c:f>
              <c:numCache>
                <c:formatCode>0.0%</c:formatCode>
                <c:ptCount val="6"/>
                <c:pt idx="0">
                  <c:v>2.7777777777777776E-2</c:v>
                </c:pt>
                <c:pt idx="1">
                  <c:v>0.1111111111111111</c:v>
                </c:pt>
                <c:pt idx="2">
                  <c:v>2.0202020202020204E-2</c:v>
                </c:pt>
                <c:pt idx="3">
                  <c:v>0.38383838383838381</c:v>
                </c:pt>
                <c:pt idx="4">
                  <c:v>0.1111111111111111</c:v>
                </c:pt>
                <c:pt idx="5">
                  <c:v>1.5873015873015872E-2</c:v>
                </c:pt>
              </c:numCache>
            </c:numRef>
          </c:val>
          <c:extLst>
            <c:ext xmlns:c16="http://schemas.microsoft.com/office/drawing/2014/chart" uri="{C3380CC4-5D6E-409C-BE32-E72D297353CC}">
              <c16:uniqueId val="{00000001-C762-43D2-AE50-7BB0B5795994}"/>
            </c:ext>
          </c:extLst>
        </c:ser>
        <c:dLbls>
          <c:showLegendKey val="0"/>
          <c:showVal val="0"/>
          <c:showCatName val="0"/>
          <c:showSerName val="0"/>
          <c:showPercent val="0"/>
          <c:showBubbleSize val="0"/>
        </c:dLbls>
        <c:gapWidth val="70"/>
        <c:overlap val="100"/>
        <c:axId val="523311992"/>
        <c:axId val="523309640"/>
        <c:extLst>
          <c:ext xmlns:c15="http://schemas.microsoft.com/office/drawing/2012/chart" uri="{02D57815-91ED-43cb-92C2-25804820EDAC}">
            <c15:filteredBarSeries>
              <c15:ser>
                <c:idx val="1"/>
                <c:order val="1"/>
                <c:tx>
                  <c:strRef>
                    <c:extLst>
                      <c:ext uri="{02D57815-91ED-43cb-92C2-25804820EDAC}">
                        <c15:formulaRef>
                          <c15:sqref>【センター】報告シート!#REF!</c15:sqref>
                        </c15:formulaRef>
                      </c:ext>
                    </c:extLst>
                    <c:strCache>
                      <c:ptCount val="1"/>
                      <c:pt idx="0">
                        <c:v>#REF!</c:v>
                      </c:pt>
                    </c:strCache>
                  </c:strRef>
                </c:tx>
                <c:spPr>
                  <a:solidFill>
                    <a:schemeClr val="accent2"/>
                  </a:solidFill>
                  <a:ln>
                    <a:noFill/>
                  </a:ln>
                  <a:effectLst/>
                </c:spPr>
                <c:invertIfNegative val="0"/>
                <c:cat>
                  <c:strRef>
                    <c:extLst>
                      <c:ext uri="{02D57815-91ED-43cb-92C2-25804820EDAC}">
                        <c15:formulaRef>
                          <c15:sqref>【ここね篠崎】!$D$55:$D$60</c15:sqref>
                        </c15:formulaRef>
                      </c:ext>
                    </c:extLst>
                    <c:strCache>
                      <c:ptCount val="6"/>
                      <c:pt idx="0">
                        <c:v>環境・体制整備</c:v>
                      </c:pt>
                      <c:pt idx="1">
                        <c:v>業務改善</c:v>
                      </c:pt>
                      <c:pt idx="2">
                        <c:v>適切な支援の提供</c:v>
                      </c:pt>
                      <c:pt idx="3">
                        <c:v>関係機関や保護者との連携関係機関や保護者との連携</c:v>
                      </c:pt>
                      <c:pt idx="4">
                        <c:v>保護者への説明責任等</c:v>
                      </c:pt>
                      <c:pt idx="5">
                        <c:v>非常時等の対応</c:v>
                      </c:pt>
                    </c:strCache>
                  </c:strRef>
                </c:cat>
                <c:val>
                  <c:numRef>
                    <c:extLst>
                      <c:ext uri="{02D57815-91ED-43cb-92C2-25804820EDAC}">
                        <c15:formulaRef>
                          <c15:sqref>【センター】報告シート!#REF!</c15:sqref>
                        </c15:formulaRef>
                      </c:ext>
                    </c:extLst>
                    <c:numCache>
                      <c:formatCode>General</c:formatCode>
                      <c:ptCount val="1"/>
                      <c:pt idx="0">
                        <c:v>1</c:v>
                      </c:pt>
                    </c:numCache>
                  </c:numRef>
                </c:val>
                <c:extLst>
                  <c:ext xmlns:c16="http://schemas.microsoft.com/office/drawing/2014/chart" uri="{C3380CC4-5D6E-409C-BE32-E72D297353CC}">
                    <c16:uniqueId val="{00000002-C762-43D2-AE50-7BB0B5795994}"/>
                  </c:ext>
                </c:extLst>
              </c15:ser>
            </c15:filteredBarSeries>
          </c:ext>
        </c:extLst>
      </c:barChart>
      <c:catAx>
        <c:axId val="52331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09640"/>
        <c:crosses val="autoZero"/>
        <c:auto val="1"/>
        <c:lblAlgn val="ctr"/>
        <c:lblOffset val="100"/>
        <c:noMultiLvlLbl val="0"/>
      </c:catAx>
      <c:valAx>
        <c:axId val="5233096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3311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11207</xdr:colOff>
      <xdr:row>63</xdr:row>
      <xdr:rowOff>2988</xdr:rowOff>
    </xdr:from>
    <xdr:to>
      <xdr:col>8</xdr:col>
      <xdr:colOff>787400</xdr:colOff>
      <xdr:row>75</xdr:row>
      <xdr:rowOff>7470</xdr:rowOff>
    </xdr:to>
    <xdr:graphicFrame macro="">
      <xdr:nvGraphicFramePr>
        <xdr:cNvPr id="2" name="グラフ 1">
          <a:extLst>
            <a:ext uri="{FF2B5EF4-FFF2-40B4-BE49-F238E27FC236}">
              <a16:creationId xmlns:a16="http://schemas.microsoft.com/office/drawing/2014/main" id="{8145F284-247E-4434-AA0C-F823C31A3C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11207</xdr:colOff>
      <xdr:row>63</xdr:row>
      <xdr:rowOff>2988</xdr:rowOff>
    </xdr:from>
    <xdr:to>
      <xdr:col>8</xdr:col>
      <xdr:colOff>787400</xdr:colOff>
      <xdr:row>75</xdr:row>
      <xdr:rowOff>7470</xdr:rowOff>
    </xdr:to>
    <xdr:graphicFrame macro="">
      <xdr:nvGraphicFramePr>
        <xdr:cNvPr id="2" name="グラフ 1">
          <a:extLst>
            <a:ext uri="{FF2B5EF4-FFF2-40B4-BE49-F238E27FC236}">
              <a16:creationId xmlns:a16="http://schemas.microsoft.com/office/drawing/2014/main" id="{DE141A1E-C725-4E60-8200-3D063DF72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11207</xdr:colOff>
      <xdr:row>63</xdr:row>
      <xdr:rowOff>2988</xdr:rowOff>
    </xdr:from>
    <xdr:to>
      <xdr:col>8</xdr:col>
      <xdr:colOff>787400</xdr:colOff>
      <xdr:row>75</xdr:row>
      <xdr:rowOff>7470</xdr:rowOff>
    </xdr:to>
    <xdr:graphicFrame macro="">
      <xdr:nvGraphicFramePr>
        <xdr:cNvPr id="2" name="グラフ 1">
          <a:extLst>
            <a:ext uri="{FF2B5EF4-FFF2-40B4-BE49-F238E27FC236}">
              <a16:creationId xmlns:a16="http://schemas.microsoft.com/office/drawing/2014/main" id="{3C7AFAA4-D0BD-415D-92BF-D238D89A07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V122"/>
  <sheetViews>
    <sheetView topLeftCell="C6" zoomScale="85" zoomScaleNormal="85" workbookViewId="0">
      <pane xSplit="3" ySplit="1" topLeftCell="F7" activePane="bottomRight" state="frozen"/>
      <selection activeCell="C6" sqref="C6"/>
      <selection pane="topRight" activeCell="F6" sqref="F6"/>
      <selection pane="bottomLeft" activeCell="C7" sqref="C7"/>
      <selection pane="bottomRight" activeCell="CO7" sqref="CO7:CO9"/>
    </sheetView>
  </sheetViews>
  <sheetFormatPr defaultColWidth="8.625" defaultRowHeight="18.95" customHeight="1" x14ac:dyDescent="0.4"/>
  <cols>
    <col min="1" max="1" width="8.625" style="1"/>
    <col min="2" max="2" width="5.625" style="1" customWidth="1"/>
    <col min="3" max="3" width="8.625" style="4"/>
    <col min="4" max="4" width="8.625" style="1"/>
    <col min="5" max="5" width="11.375" style="1" bestFit="1" customWidth="1"/>
    <col min="6" max="53" width="15" style="1" customWidth="1"/>
    <col min="54" max="100" width="20.625" style="1" customWidth="1"/>
    <col min="101" max="16384" width="8.625" style="1"/>
  </cols>
  <sheetData>
    <row r="2" spans="3:100" ht="18.95" customHeight="1" x14ac:dyDescent="0.4">
      <c r="C2" s="6" t="s">
        <v>105</v>
      </c>
      <c r="D2" s="71"/>
      <c r="E2" s="71"/>
    </row>
    <row r="3" spans="3:100" ht="18.95" customHeight="1" x14ac:dyDescent="0.4">
      <c r="C3" s="6" t="s">
        <v>106</v>
      </c>
      <c r="D3" s="71"/>
      <c r="E3" s="71"/>
    </row>
    <row r="4" spans="3:100" ht="18.95" customHeight="1" x14ac:dyDescent="0.4">
      <c r="C4" s="24" t="s">
        <v>111</v>
      </c>
      <c r="D4" s="72" t="e">
        <f>D3/D2</f>
        <v>#DIV/0!</v>
      </c>
      <c r="E4" s="72"/>
    </row>
    <row r="5" spans="3:100" ht="18.95" customHeight="1" x14ac:dyDescent="0.4">
      <c r="BA5" s="18"/>
    </row>
    <row r="6" spans="3:100" ht="20.100000000000001" customHeight="1" x14ac:dyDescent="0.4">
      <c r="C6" s="53" t="s">
        <v>3</v>
      </c>
      <c r="D6" s="17" t="s">
        <v>4</v>
      </c>
      <c r="E6" s="53" t="s">
        <v>23</v>
      </c>
      <c r="F6" s="53" t="s">
        <v>112</v>
      </c>
      <c r="G6" s="53" t="s">
        <v>113</v>
      </c>
      <c r="H6" s="60" t="s">
        <v>114</v>
      </c>
      <c r="I6" s="53" t="s">
        <v>115</v>
      </c>
      <c r="J6" s="53" t="s">
        <v>116</v>
      </c>
      <c r="K6" s="53" t="s">
        <v>117</v>
      </c>
      <c r="L6" s="53" t="s">
        <v>118</v>
      </c>
      <c r="M6" s="53" t="s">
        <v>119</v>
      </c>
      <c r="N6" s="53" t="s">
        <v>120</v>
      </c>
      <c r="O6" s="53" t="s">
        <v>121</v>
      </c>
      <c r="P6" s="53" t="s">
        <v>122</v>
      </c>
      <c r="Q6" s="53" t="s">
        <v>123</v>
      </c>
      <c r="R6" s="53" t="s">
        <v>124</v>
      </c>
      <c r="S6" s="53" t="s">
        <v>125</v>
      </c>
      <c r="T6" s="53" t="s">
        <v>126</v>
      </c>
      <c r="U6" s="53" t="s">
        <v>127</v>
      </c>
      <c r="V6" s="53" t="s">
        <v>128</v>
      </c>
      <c r="W6" s="53" t="s">
        <v>129</v>
      </c>
      <c r="X6" s="53" t="s">
        <v>209</v>
      </c>
      <c r="Y6" s="53" t="s">
        <v>144</v>
      </c>
      <c r="Z6" s="53" t="s">
        <v>145</v>
      </c>
      <c r="AA6" s="53" t="s">
        <v>146</v>
      </c>
      <c r="AB6" s="53" t="s">
        <v>147</v>
      </c>
      <c r="AC6" s="53" t="s">
        <v>148</v>
      </c>
      <c r="AD6" s="53" t="s">
        <v>149</v>
      </c>
      <c r="AE6" s="53" t="s">
        <v>150</v>
      </c>
      <c r="AF6" s="53" t="s">
        <v>151</v>
      </c>
      <c r="AG6" s="53" t="s">
        <v>152</v>
      </c>
      <c r="AH6" s="53" t="s">
        <v>153</v>
      </c>
      <c r="AI6" s="60" t="s">
        <v>210</v>
      </c>
      <c r="AJ6" s="53" t="s">
        <v>211</v>
      </c>
      <c r="AK6" s="53" t="s">
        <v>212</v>
      </c>
      <c r="AL6" s="53" t="s">
        <v>155</v>
      </c>
      <c r="AM6" s="53" t="s">
        <v>156</v>
      </c>
      <c r="AN6" s="53" t="s">
        <v>157</v>
      </c>
      <c r="AO6" s="53" t="s">
        <v>158</v>
      </c>
      <c r="AP6" s="53" t="s">
        <v>159</v>
      </c>
      <c r="AQ6" s="53" t="s">
        <v>213</v>
      </c>
      <c r="AR6" s="60" t="s">
        <v>214</v>
      </c>
      <c r="AS6" s="53" t="s">
        <v>161</v>
      </c>
      <c r="AT6" s="53" t="s">
        <v>162</v>
      </c>
      <c r="AU6" s="53" t="s">
        <v>163</v>
      </c>
      <c r="AV6" s="53" t="s">
        <v>164</v>
      </c>
      <c r="AW6" s="60" t="s">
        <v>220</v>
      </c>
      <c r="AX6" s="60" t="s">
        <v>221</v>
      </c>
      <c r="AY6" s="60" t="s">
        <v>222</v>
      </c>
      <c r="AZ6" s="60" t="s">
        <v>223</v>
      </c>
      <c r="BA6" s="52"/>
      <c r="BB6" s="53" t="s">
        <v>165</v>
      </c>
      <c r="BC6" s="53" t="s">
        <v>166</v>
      </c>
      <c r="BD6" s="53" t="s">
        <v>167</v>
      </c>
      <c r="BE6" s="53" t="s">
        <v>168</v>
      </c>
      <c r="BF6" s="53" t="s">
        <v>169</v>
      </c>
      <c r="BG6" s="53" t="s">
        <v>170</v>
      </c>
      <c r="BH6" s="53" t="s">
        <v>171</v>
      </c>
      <c r="BI6" s="53" t="s">
        <v>172</v>
      </c>
      <c r="BJ6" s="53" t="s">
        <v>173</v>
      </c>
      <c r="BK6" s="53" t="s">
        <v>174</v>
      </c>
      <c r="BL6" s="53" t="s">
        <v>175</v>
      </c>
      <c r="BM6" s="53" t="s">
        <v>176</v>
      </c>
      <c r="BN6" s="53" t="s">
        <v>177</v>
      </c>
      <c r="BO6" s="53" t="s">
        <v>178</v>
      </c>
      <c r="BP6" s="53" t="s">
        <v>179</v>
      </c>
      <c r="BQ6" s="53" t="s">
        <v>180</v>
      </c>
      <c r="BR6" s="53" t="s">
        <v>181</v>
      </c>
      <c r="BS6" s="53" t="s">
        <v>182</v>
      </c>
      <c r="BT6" s="53" t="s">
        <v>183</v>
      </c>
      <c r="BU6" s="53" t="s">
        <v>184</v>
      </c>
      <c r="BV6" s="53" t="s">
        <v>185</v>
      </c>
      <c r="BW6" s="53" t="s">
        <v>186</v>
      </c>
      <c r="BX6" s="53" t="s">
        <v>187</v>
      </c>
      <c r="BY6" s="53" t="s">
        <v>188</v>
      </c>
      <c r="BZ6" s="53" t="s">
        <v>189</v>
      </c>
      <c r="CA6" s="53" t="s">
        <v>190</v>
      </c>
      <c r="CB6" s="53" t="s">
        <v>191</v>
      </c>
      <c r="CC6" s="53" t="s">
        <v>192</v>
      </c>
      <c r="CD6" s="53" t="s">
        <v>193</v>
      </c>
      <c r="CE6" s="53" t="s">
        <v>194</v>
      </c>
      <c r="CF6" s="53" t="s">
        <v>195</v>
      </c>
      <c r="CG6" s="53" t="s">
        <v>196</v>
      </c>
      <c r="CH6" s="53" t="s">
        <v>197</v>
      </c>
      <c r="CI6" s="53" t="s">
        <v>198</v>
      </c>
      <c r="CJ6" s="53" t="s">
        <v>199</v>
      </c>
      <c r="CK6" s="53" t="s">
        <v>200</v>
      </c>
      <c r="CL6" s="53" t="s">
        <v>201</v>
      </c>
      <c r="CM6" s="53" t="s">
        <v>202</v>
      </c>
      <c r="CN6" s="53" t="s">
        <v>203</v>
      </c>
      <c r="CO6" s="53" t="s">
        <v>204</v>
      </c>
      <c r="CP6" s="53" t="s">
        <v>205</v>
      </c>
      <c r="CQ6" s="60" t="s">
        <v>206</v>
      </c>
      <c r="CR6" s="60" t="s">
        <v>207</v>
      </c>
      <c r="CS6" s="60" t="s">
        <v>224</v>
      </c>
      <c r="CT6" s="60" t="s">
        <v>225</v>
      </c>
      <c r="CU6" s="60" t="s">
        <v>226</v>
      </c>
      <c r="CV6" s="60" t="s">
        <v>227</v>
      </c>
    </row>
    <row r="7" spans="3:100" ht="20.100000000000001" customHeight="1" x14ac:dyDescent="0.4">
      <c r="C7" s="29" t="s">
        <v>277</v>
      </c>
      <c r="D7" s="14" t="s">
        <v>5</v>
      </c>
      <c r="E7" s="15" t="str">
        <f>C7&amp;D7</f>
        <v>ここね01</v>
      </c>
      <c r="F7" s="57" t="s">
        <v>137</v>
      </c>
      <c r="G7" s="57" t="s">
        <v>137</v>
      </c>
      <c r="H7" s="57" t="s">
        <v>137</v>
      </c>
      <c r="I7" s="57" t="s">
        <v>137</v>
      </c>
      <c r="J7" s="57" t="s">
        <v>137</v>
      </c>
      <c r="K7" s="57" t="s">
        <v>137</v>
      </c>
      <c r="L7" s="57" t="s">
        <v>137</v>
      </c>
      <c r="M7" s="57" t="s">
        <v>137</v>
      </c>
      <c r="N7" s="57" t="s">
        <v>137</v>
      </c>
      <c r="O7" s="57" t="s">
        <v>137</v>
      </c>
      <c r="P7" s="57" t="s">
        <v>137</v>
      </c>
      <c r="Q7" s="57" t="s">
        <v>137</v>
      </c>
      <c r="R7" s="57" t="s">
        <v>137</v>
      </c>
      <c r="S7" s="57" t="s">
        <v>137</v>
      </c>
      <c r="T7" s="57" t="s">
        <v>137</v>
      </c>
      <c r="U7" s="57" t="s">
        <v>137</v>
      </c>
      <c r="V7" s="57" t="s">
        <v>137</v>
      </c>
      <c r="W7" s="57" t="s">
        <v>137</v>
      </c>
      <c r="X7" s="57" t="s">
        <v>137</v>
      </c>
      <c r="Y7" s="57" t="s">
        <v>137</v>
      </c>
      <c r="Z7" s="57" t="s">
        <v>137</v>
      </c>
      <c r="AA7" s="57" t="s">
        <v>137</v>
      </c>
      <c r="AB7" s="57" t="s">
        <v>137</v>
      </c>
      <c r="AC7" s="57" t="s">
        <v>137</v>
      </c>
      <c r="AD7" s="57" t="s">
        <v>137</v>
      </c>
      <c r="AE7" s="57" t="s">
        <v>137</v>
      </c>
      <c r="AF7" s="57" t="s">
        <v>137</v>
      </c>
      <c r="AG7" s="57" t="s">
        <v>138</v>
      </c>
      <c r="AH7" s="57"/>
      <c r="AI7" s="57" t="s">
        <v>137</v>
      </c>
      <c r="AJ7" s="57"/>
      <c r="AK7" s="57" t="s">
        <v>137</v>
      </c>
      <c r="AL7" s="57" t="s">
        <v>137</v>
      </c>
      <c r="AM7" s="57" t="s">
        <v>137</v>
      </c>
      <c r="AN7" s="57" t="s">
        <v>137</v>
      </c>
      <c r="AO7" s="57" t="s">
        <v>137</v>
      </c>
      <c r="AP7" s="57" t="s">
        <v>137</v>
      </c>
      <c r="AQ7" s="57" t="s">
        <v>137</v>
      </c>
      <c r="AR7" s="57" t="s">
        <v>137</v>
      </c>
      <c r="AS7" s="57" t="s">
        <v>138</v>
      </c>
      <c r="AT7" s="57" t="s">
        <v>137</v>
      </c>
      <c r="AU7" s="57" t="s">
        <v>137</v>
      </c>
      <c r="AV7" s="57" t="s">
        <v>137</v>
      </c>
      <c r="AW7" s="57" t="s">
        <v>137</v>
      </c>
      <c r="AX7" s="57" t="s">
        <v>137</v>
      </c>
      <c r="AY7" s="57" t="s">
        <v>137</v>
      </c>
      <c r="AZ7" s="57" t="s">
        <v>137</v>
      </c>
      <c r="BA7" s="7"/>
      <c r="BB7" s="16"/>
      <c r="BC7" s="69"/>
      <c r="BD7" s="69" t="s">
        <v>297</v>
      </c>
      <c r="BE7" s="69"/>
      <c r="BF7" s="69"/>
      <c r="BG7" s="69"/>
      <c r="BH7" s="16"/>
      <c r="BI7" s="16"/>
      <c r="BJ7" s="67"/>
      <c r="BK7" s="16"/>
      <c r="BL7" s="69" t="s">
        <v>298</v>
      </c>
      <c r="BM7" s="16"/>
      <c r="BN7" s="16"/>
      <c r="BO7" s="69"/>
      <c r="BP7" s="69"/>
      <c r="BQ7" s="69" t="s">
        <v>303</v>
      </c>
      <c r="BR7" s="69"/>
      <c r="BS7" s="69"/>
      <c r="BT7" s="16"/>
      <c r="BU7" s="69"/>
      <c r="BV7" s="16"/>
      <c r="BW7" s="69"/>
      <c r="BX7" s="69"/>
      <c r="BY7" s="16"/>
      <c r="BZ7" s="69"/>
      <c r="CA7" s="69"/>
      <c r="CB7" s="16"/>
      <c r="CC7" s="69" t="s">
        <v>299</v>
      </c>
      <c r="CD7" s="69" t="s">
        <v>300</v>
      </c>
      <c r="CE7" s="69"/>
      <c r="CF7" s="69" t="s">
        <v>301</v>
      </c>
      <c r="CG7" s="16"/>
      <c r="CH7" s="16"/>
      <c r="CI7" s="16"/>
      <c r="CJ7" s="69"/>
      <c r="CK7" s="16"/>
      <c r="CL7" s="16"/>
      <c r="CM7" s="16"/>
      <c r="CN7" s="16"/>
      <c r="CO7" s="69" t="s">
        <v>302</v>
      </c>
      <c r="CP7" s="16"/>
      <c r="CQ7" s="69"/>
      <c r="CR7" s="16"/>
      <c r="CS7" s="69"/>
      <c r="CT7" s="16"/>
      <c r="CU7" s="69"/>
      <c r="CV7" s="16"/>
    </row>
    <row r="8" spans="3:100" ht="20.100000000000001" customHeight="1" x14ac:dyDescent="0.4">
      <c r="C8" s="30" t="str">
        <f>C7</f>
        <v>ここね</v>
      </c>
      <c r="D8" s="8" t="s">
        <v>19</v>
      </c>
      <c r="E8" s="9" t="str">
        <f t="shared" ref="E8:E71" si="0">C8&amp;D8</f>
        <v>ここね02</v>
      </c>
      <c r="F8" s="58" t="s">
        <v>137</v>
      </c>
      <c r="G8" s="58" t="s">
        <v>137</v>
      </c>
      <c r="H8" s="58" t="s">
        <v>137</v>
      </c>
      <c r="I8" s="58" t="s">
        <v>137</v>
      </c>
      <c r="J8" s="58" t="s">
        <v>137</v>
      </c>
      <c r="K8" s="58" t="s">
        <v>137</v>
      </c>
      <c r="L8" s="58" t="s">
        <v>137</v>
      </c>
      <c r="M8" s="58" t="s">
        <v>138</v>
      </c>
      <c r="N8" s="58" t="s">
        <v>137</v>
      </c>
      <c r="O8" s="58" t="s">
        <v>137</v>
      </c>
      <c r="P8" s="58" t="s">
        <v>137</v>
      </c>
      <c r="Q8" s="58" t="s">
        <v>137</v>
      </c>
      <c r="R8" s="58" t="s">
        <v>137</v>
      </c>
      <c r="S8" s="58" t="s">
        <v>137</v>
      </c>
      <c r="T8" s="58" t="s">
        <v>137</v>
      </c>
      <c r="U8" s="58" t="s">
        <v>137</v>
      </c>
      <c r="V8" s="58" t="s">
        <v>137</v>
      </c>
      <c r="W8" s="58" t="s">
        <v>137</v>
      </c>
      <c r="X8" s="58" t="s">
        <v>137</v>
      </c>
      <c r="Y8" s="58" t="s">
        <v>137</v>
      </c>
      <c r="Z8" s="58" t="s">
        <v>137</v>
      </c>
      <c r="AA8" s="58" t="s">
        <v>138</v>
      </c>
      <c r="AB8" s="58" t="s">
        <v>138</v>
      </c>
      <c r="AC8" s="58" t="s">
        <v>137</v>
      </c>
      <c r="AD8" s="58" t="s">
        <v>137</v>
      </c>
      <c r="AE8" s="58" t="s">
        <v>137</v>
      </c>
      <c r="AF8" s="58"/>
      <c r="AG8" s="58" t="s">
        <v>138</v>
      </c>
      <c r="AH8" s="58" t="s">
        <v>138</v>
      </c>
      <c r="AI8" s="58" t="s">
        <v>137</v>
      </c>
      <c r="AJ8" s="58" t="s">
        <v>138</v>
      </c>
      <c r="AK8" s="58" t="s">
        <v>137</v>
      </c>
      <c r="AL8" s="58" t="s">
        <v>137</v>
      </c>
      <c r="AM8" s="58" t="s">
        <v>137</v>
      </c>
      <c r="AN8" s="58" t="s">
        <v>138</v>
      </c>
      <c r="AO8" s="58" t="s">
        <v>137</v>
      </c>
      <c r="AP8" s="58" t="s">
        <v>137</v>
      </c>
      <c r="AQ8" s="58" t="s">
        <v>137</v>
      </c>
      <c r="AR8" s="58" t="s">
        <v>137</v>
      </c>
      <c r="AS8" s="58" t="s">
        <v>138</v>
      </c>
      <c r="AT8" s="58" t="s">
        <v>137</v>
      </c>
      <c r="AU8" s="58" t="s">
        <v>137</v>
      </c>
      <c r="AV8" s="58" t="s">
        <v>137</v>
      </c>
      <c r="AW8" s="58" t="s">
        <v>137</v>
      </c>
      <c r="AX8" s="58" t="s">
        <v>137</v>
      </c>
      <c r="AY8" s="58" t="s">
        <v>137</v>
      </c>
      <c r="AZ8" s="58" t="s">
        <v>137</v>
      </c>
      <c r="BA8" s="7"/>
      <c r="BB8" s="10"/>
      <c r="BC8" s="73"/>
      <c r="BD8" s="73"/>
      <c r="BE8" s="73"/>
      <c r="BF8" s="73"/>
      <c r="BG8" s="73"/>
      <c r="BH8" s="10"/>
      <c r="BI8" s="74"/>
      <c r="BJ8" s="66"/>
      <c r="BK8" s="10"/>
      <c r="BL8" s="70"/>
      <c r="BM8" s="10"/>
      <c r="BN8" s="10"/>
      <c r="BO8" s="70"/>
      <c r="BP8" s="73"/>
      <c r="BQ8" s="73"/>
      <c r="BR8" s="70"/>
      <c r="BS8" s="70"/>
      <c r="BT8" s="10"/>
      <c r="BU8" s="73"/>
      <c r="BV8" s="10"/>
      <c r="BW8" s="70"/>
      <c r="BX8" s="73"/>
      <c r="BY8" s="10"/>
      <c r="BZ8" s="70"/>
      <c r="CA8" s="73"/>
      <c r="CB8" s="10"/>
      <c r="CC8" s="73"/>
      <c r="CD8" s="70"/>
      <c r="CE8" s="73"/>
      <c r="CF8" s="73"/>
      <c r="CG8" s="10"/>
      <c r="CH8" s="10"/>
      <c r="CI8" s="10"/>
      <c r="CJ8" s="73"/>
      <c r="CK8" s="10"/>
      <c r="CL8" s="10"/>
      <c r="CM8" s="10"/>
      <c r="CN8" s="10"/>
      <c r="CO8" s="73"/>
      <c r="CP8" s="10"/>
      <c r="CQ8" s="73"/>
      <c r="CR8" s="10"/>
      <c r="CS8" s="73"/>
      <c r="CT8" s="10"/>
      <c r="CU8" s="70"/>
      <c r="CV8" s="10"/>
    </row>
    <row r="9" spans="3:100" ht="20.100000000000001" customHeight="1" x14ac:dyDescent="0.4">
      <c r="C9" s="30" t="str">
        <f t="shared" ref="C9:C72" si="1">C8</f>
        <v>ここね</v>
      </c>
      <c r="D9" s="8" t="s">
        <v>6</v>
      </c>
      <c r="E9" s="9" t="str">
        <f t="shared" si="0"/>
        <v>ここね03</v>
      </c>
      <c r="F9" s="58" t="s">
        <v>137</v>
      </c>
      <c r="G9" s="58" t="s">
        <v>137</v>
      </c>
      <c r="H9" s="58" t="s">
        <v>137</v>
      </c>
      <c r="I9" s="58" t="s">
        <v>137</v>
      </c>
      <c r="J9" s="58" t="s">
        <v>137</v>
      </c>
      <c r="K9" s="58" t="s">
        <v>137</v>
      </c>
      <c r="L9" s="58" t="s">
        <v>137</v>
      </c>
      <c r="M9" s="58" t="s">
        <v>137</v>
      </c>
      <c r="N9" s="58" t="s">
        <v>137</v>
      </c>
      <c r="O9" s="58" t="s">
        <v>137</v>
      </c>
      <c r="P9" s="58" t="s">
        <v>137</v>
      </c>
      <c r="Q9" s="58" t="s">
        <v>137</v>
      </c>
      <c r="R9" s="58" t="s">
        <v>137</v>
      </c>
      <c r="S9" s="58" t="s">
        <v>137</v>
      </c>
      <c r="T9" s="58" t="s">
        <v>137</v>
      </c>
      <c r="U9" s="58" t="s">
        <v>137</v>
      </c>
      <c r="V9" s="58" t="s">
        <v>137</v>
      </c>
      <c r="W9" s="58" t="s">
        <v>137</v>
      </c>
      <c r="X9" s="58" t="s">
        <v>137</v>
      </c>
      <c r="Y9" s="58" t="s">
        <v>137</v>
      </c>
      <c r="Z9" s="58" t="s">
        <v>137</v>
      </c>
      <c r="AA9" s="58" t="s">
        <v>138</v>
      </c>
      <c r="AB9" s="58" t="s">
        <v>138</v>
      </c>
      <c r="AC9" s="58" t="s">
        <v>138</v>
      </c>
      <c r="AD9" s="58" t="s">
        <v>138</v>
      </c>
      <c r="AE9" s="58" t="s">
        <v>137</v>
      </c>
      <c r="AF9" s="58" t="s">
        <v>138</v>
      </c>
      <c r="AG9" s="58" t="s">
        <v>138</v>
      </c>
      <c r="AH9" s="58" t="s">
        <v>138</v>
      </c>
      <c r="AI9" s="58" t="s">
        <v>137</v>
      </c>
      <c r="AJ9" s="58" t="s">
        <v>137</v>
      </c>
      <c r="AK9" s="58" t="s">
        <v>137</v>
      </c>
      <c r="AL9" s="58" t="s">
        <v>137</v>
      </c>
      <c r="AM9" s="58" t="s">
        <v>137</v>
      </c>
      <c r="AN9" s="58" t="s">
        <v>138</v>
      </c>
      <c r="AO9" s="58" t="s">
        <v>137</v>
      </c>
      <c r="AP9" s="58" t="s">
        <v>138</v>
      </c>
      <c r="AQ9" s="58" t="s">
        <v>137</v>
      </c>
      <c r="AR9" s="58" t="s">
        <v>137</v>
      </c>
      <c r="AS9" s="58" t="s">
        <v>138</v>
      </c>
      <c r="AT9" s="58" t="s">
        <v>137</v>
      </c>
      <c r="AU9" s="58" t="s">
        <v>137</v>
      </c>
      <c r="AV9" s="58" t="s">
        <v>137</v>
      </c>
      <c r="AW9" s="58" t="s">
        <v>137</v>
      </c>
      <c r="AX9" s="58" t="s">
        <v>137</v>
      </c>
      <c r="AY9" s="58" t="s">
        <v>137</v>
      </c>
      <c r="AZ9" s="58" t="s">
        <v>137</v>
      </c>
      <c r="BA9" s="7"/>
      <c r="BB9" s="10"/>
      <c r="BC9" s="70"/>
      <c r="BD9" s="73"/>
      <c r="BE9" s="70"/>
      <c r="BF9" s="70"/>
      <c r="BG9" s="73"/>
      <c r="BH9" s="10"/>
      <c r="BI9" s="73"/>
      <c r="BJ9" s="16"/>
      <c r="BK9" s="10"/>
      <c r="BL9" s="10"/>
      <c r="BM9" s="10"/>
      <c r="BN9" s="10"/>
      <c r="BO9" s="10"/>
      <c r="BP9" s="73"/>
      <c r="BQ9" s="73"/>
      <c r="BR9" s="10"/>
      <c r="BS9" s="16"/>
      <c r="BT9" s="10"/>
      <c r="BU9" s="73"/>
      <c r="BV9" s="10"/>
      <c r="BW9" s="10"/>
      <c r="BX9" s="70"/>
      <c r="BY9" s="10"/>
      <c r="BZ9" s="10"/>
      <c r="CA9" s="70"/>
      <c r="CB9" s="10"/>
      <c r="CC9" s="73"/>
      <c r="CD9" s="10"/>
      <c r="CE9" s="70"/>
      <c r="CF9" s="16"/>
      <c r="CG9" s="10"/>
      <c r="CH9" s="10"/>
      <c r="CI9" s="10"/>
      <c r="CJ9" s="73"/>
      <c r="CK9" s="10"/>
      <c r="CL9" s="10"/>
      <c r="CM9" s="10"/>
      <c r="CN9" s="10"/>
      <c r="CO9" s="70"/>
      <c r="CP9" s="10"/>
      <c r="CQ9" s="70"/>
      <c r="CR9" s="10"/>
      <c r="CS9" s="73"/>
      <c r="CT9" s="10"/>
      <c r="CU9" s="10"/>
      <c r="CV9" s="10"/>
    </row>
    <row r="10" spans="3:100" ht="20.100000000000001" customHeight="1" x14ac:dyDescent="0.4">
      <c r="C10" s="30" t="str">
        <f t="shared" si="1"/>
        <v>ここね</v>
      </c>
      <c r="D10" s="8" t="s">
        <v>7</v>
      </c>
      <c r="E10" s="9" t="str">
        <f t="shared" si="0"/>
        <v>ここね04</v>
      </c>
      <c r="F10" s="58" t="s">
        <v>137</v>
      </c>
      <c r="G10" s="58" t="s">
        <v>137</v>
      </c>
      <c r="H10" s="58" t="s">
        <v>137</v>
      </c>
      <c r="I10" s="58" t="s">
        <v>137</v>
      </c>
      <c r="J10" s="58" t="s">
        <v>137</v>
      </c>
      <c r="K10" s="58" t="s">
        <v>137</v>
      </c>
      <c r="L10" s="58" t="s">
        <v>137</v>
      </c>
      <c r="M10" s="58"/>
      <c r="N10" s="58" t="s">
        <v>137</v>
      </c>
      <c r="O10" s="58" t="s">
        <v>137</v>
      </c>
      <c r="P10" s="58" t="s">
        <v>137</v>
      </c>
      <c r="Q10" s="58" t="s">
        <v>137</v>
      </c>
      <c r="R10" s="58" t="s">
        <v>137</v>
      </c>
      <c r="S10" s="58" t="s">
        <v>137</v>
      </c>
      <c r="T10" s="58" t="s">
        <v>137</v>
      </c>
      <c r="U10" s="58" t="s">
        <v>137</v>
      </c>
      <c r="V10" s="58" t="s">
        <v>137</v>
      </c>
      <c r="W10" s="58" t="s">
        <v>137</v>
      </c>
      <c r="X10" s="58" t="s">
        <v>137</v>
      </c>
      <c r="Y10" s="58" t="s">
        <v>137</v>
      </c>
      <c r="Z10" s="58" t="s">
        <v>137</v>
      </c>
      <c r="AA10" s="58" t="s">
        <v>137</v>
      </c>
      <c r="AB10" s="58"/>
      <c r="AC10" s="58" t="s">
        <v>137</v>
      </c>
      <c r="AD10" s="58" t="s">
        <v>137</v>
      </c>
      <c r="AE10" s="58" t="s">
        <v>138</v>
      </c>
      <c r="AF10" s="58" t="s">
        <v>138</v>
      </c>
      <c r="AG10" s="58" t="s">
        <v>138</v>
      </c>
      <c r="AH10" s="58" t="s">
        <v>138</v>
      </c>
      <c r="AI10" s="58" t="s">
        <v>137</v>
      </c>
      <c r="AJ10" s="58" t="s">
        <v>137</v>
      </c>
      <c r="AK10" s="58" t="s">
        <v>137</v>
      </c>
      <c r="AL10" s="58" t="s">
        <v>137</v>
      </c>
      <c r="AM10" s="58" t="s">
        <v>137</v>
      </c>
      <c r="AN10" s="58" t="s">
        <v>137</v>
      </c>
      <c r="AO10" s="58" t="s">
        <v>137</v>
      </c>
      <c r="AP10" s="58" t="s">
        <v>137</v>
      </c>
      <c r="AQ10" s="58" t="s">
        <v>137</v>
      </c>
      <c r="AR10" s="58" t="s">
        <v>137</v>
      </c>
      <c r="AS10" s="58" t="s">
        <v>138</v>
      </c>
      <c r="AT10" s="58" t="s">
        <v>137</v>
      </c>
      <c r="AU10" s="58" t="s">
        <v>137</v>
      </c>
      <c r="AV10" s="58" t="s">
        <v>137</v>
      </c>
      <c r="AW10" s="58" t="s">
        <v>137</v>
      </c>
      <c r="AX10" s="58" t="s">
        <v>137</v>
      </c>
      <c r="AY10" s="58" t="s">
        <v>137</v>
      </c>
      <c r="AZ10" s="58" t="s">
        <v>137</v>
      </c>
      <c r="BA10" s="7"/>
      <c r="BB10" s="10"/>
      <c r="BC10" s="10"/>
      <c r="BD10" s="73"/>
      <c r="BE10" s="10"/>
      <c r="BF10" s="10"/>
      <c r="BG10" s="70"/>
      <c r="BH10" s="10"/>
      <c r="BI10" s="70"/>
      <c r="BJ10" s="10"/>
      <c r="BK10" s="10"/>
      <c r="BL10" s="10"/>
      <c r="BM10" s="10"/>
      <c r="BN10" s="10"/>
      <c r="BO10" s="10"/>
      <c r="BP10" s="16"/>
      <c r="BQ10" s="70"/>
      <c r="BR10" s="10"/>
      <c r="BS10" s="10"/>
      <c r="BT10" s="10"/>
      <c r="BU10" s="70"/>
      <c r="BV10" s="10"/>
      <c r="BW10" s="10"/>
      <c r="BX10" s="10"/>
      <c r="BY10" s="10"/>
      <c r="BZ10" s="10"/>
      <c r="CA10" s="10"/>
      <c r="CB10" s="10"/>
      <c r="CC10" s="73"/>
      <c r="CD10" s="10"/>
      <c r="CE10" s="10"/>
      <c r="CF10" s="10"/>
      <c r="CG10" s="10"/>
      <c r="CH10" s="10"/>
      <c r="CI10" s="10"/>
      <c r="CJ10" s="73"/>
      <c r="CK10" s="10"/>
      <c r="CL10" s="10"/>
      <c r="CM10" s="10"/>
      <c r="CN10" s="10"/>
      <c r="CO10" s="10"/>
      <c r="CP10" s="10"/>
      <c r="CQ10" s="10"/>
      <c r="CR10" s="10"/>
      <c r="CS10" s="73"/>
      <c r="CT10" s="10"/>
      <c r="CU10" s="10"/>
      <c r="CV10" s="10"/>
    </row>
    <row r="11" spans="3:100" ht="20.100000000000001" customHeight="1" x14ac:dyDescent="0.4">
      <c r="C11" s="30" t="str">
        <f t="shared" si="1"/>
        <v>ここね</v>
      </c>
      <c r="D11" s="8" t="s">
        <v>8</v>
      </c>
      <c r="E11" s="9" t="str">
        <f t="shared" si="0"/>
        <v>ここね05</v>
      </c>
      <c r="F11" s="58" t="s">
        <v>137</v>
      </c>
      <c r="G11" s="58" t="s">
        <v>137</v>
      </c>
      <c r="H11" s="58" t="s">
        <v>137</v>
      </c>
      <c r="I11" s="58" t="s">
        <v>137</v>
      </c>
      <c r="J11" s="58" t="s">
        <v>137</v>
      </c>
      <c r="K11" s="58" t="s">
        <v>137</v>
      </c>
      <c r="L11" s="58" t="s">
        <v>137</v>
      </c>
      <c r="M11" s="58" t="s">
        <v>138</v>
      </c>
      <c r="N11" s="58" t="s">
        <v>137</v>
      </c>
      <c r="O11" s="58" t="s">
        <v>137</v>
      </c>
      <c r="P11" s="58" t="s">
        <v>137</v>
      </c>
      <c r="Q11" s="58" t="s">
        <v>137</v>
      </c>
      <c r="R11" s="58" t="s">
        <v>137</v>
      </c>
      <c r="S11" s="58" t="s">
        <v>137</v>
      </c>
      <c r="T11" s="58" t="s">
        <v>137</v>
      </c>
      <c r="U11" s="58" t="s">
        <v>137</v>
      </c>
      <c r="V11" s="58" t="s">
        <v>137</v>
      </c>
      <c r="W11" s="58" t="s">
        <v>137</v>
      </c>
      <c r="X11" s="58" t="s">
        <v>137</v>
      </c>
      <c r="Y11" s="58" t="s">
        <v>137</v>
      </c>
      <c r="Z11" s="58" t="s">
        <v>137</v>
      </c>
      <c r="AA11" s="58" t="s">
        <v>137</v>
      </c>
      <c r="AB11" s="58" t="s">
        <v>137</v>
      </c>
      <c r="AC11" s="58" t="s">
        <v>137</v>
      </c>
      <c r="AD11" s="58" t="s">
        <v>137</v>
      </c>
      <c r="AE11" s="58" t="s">
        <v>137</v>
      </c>
      <c r="AF11" s="58" t="s">
        <v>137</v>
      </c>
      <c r="AG11" s="58" t="s">
        <v>138</v>
      </c>
      <c r="AH11" s="58" t="s">
        <v>138</v>
      </c>
      <c r="AI11" s="58" t="s">
        <v>137</v>
      </c>
      <c r="AJ11" s="58" t="s">
        <v>137</v>
      </c>
      <c r="AK11" s="58" t="s">
        <v>137</v>
      </c>
      <c r="AL11" s="58" t="s">
        <v>137</v>
      </c>
      <c r="AM11" s="58" t="s">
        <v>137</v>
      </c>
      <c r="AN11" s="58" t="s">
        <v>137</v>
      </c>
      <c r="AO11" s="58" t="s">
        <v>137</v>
      </c>
      <c r="AP11" s="58" t="s">
        <v>137</v>
      </c>
      <c r="AQ11" s="58" t="s">
        <v>137</v>
      </c>
      <c r="AR11" s="58" t="s">
        <v>137</v>
      </c>
      <c r="AS11" s="58" t="s">
        <v>138</v>
      </c>
      <c r="AT11" s="58" t="s">
        <v>137</v>
      </c>
      <c r="AU11" s="58" t="s">
        <v>137</v>
      </c>
      <c r="AV11" s="58" t="s">
        <v>137</v>
      </c>
      <c r="AW11" s="58" t="s">
        <v>137</v>
      </c>
      <c r="AX11" s="58" t="s">
        <v>137</v>
      </c>
      <c r="AY11" s="58" t="s">
        <v>137</v>
      </c>
      <c r="AZ11" s="58" t="s">
        <v>137</v>
      </c>
      <c r="BA11" s="7"/>
      <c r="BB11" s="10"/>
      <c r="BC11" s="10"/>
      <c r="BD11" s="66"/>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6"/>
      <c r="CD11" s="10"/>
      <c r="CE11" s="10"/>
      <c r="CF11" s="10"/>
      <c r="CG11" s="10"/>
      <c r="CH11" s="10"/>
      <c r="CI11" s="10"/>
      <c r="CJ11" s="73"/>
      <c r="CK11" s="10"/>
      <c r="CL11" s="10"/>
      <c r="CM11" s="10"/>
      <c r="CN11" s="10"/>
      <c r="CO11" s="10"/>
      <c r="CP11" s="10"/>
      <c r="CQ11" s="10"/>
      <c r="CR11" s="10"/>
      <c r="CS11" s="70"/>
      <c r="CT11" s="10"/>
      <c r="CU11" s="10"/>
      <c r="CV11" s="10"/>
    </row>
    <row r="12" spans="3:100" ht="20.100000000000001" customHeight="1" x14ac:dyDescent="0.4">
      <c r="C12" s="30" t="str">
        <f t="shared" si="1"/>
        <v>ここね</v>
      </c>
      <c r="D12" s="8" t="s">
        <v>9</v>
      </c>
      <c r="E12" s="9" t="str">
        <f t="shared" si="0"/>
        <v>ここね06</v>
      </c>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7"/>
      <c r="BB12" s="10"/>
      <c r="BC12" s="10"/>
      <c r="BD12" s="16"/>
      <c r="BE12" s="10"/>
      <c r="BF12" s="10"/>
      <c r="BG12" s="10"/>
      <c r="BH12" s="10"/>
      <c r="BI12" s="10"/>
      <c r="BJ12" s="10"/>
      <c r="BK12" s="10"/>
      <c r="BL12" s="10"/>
      <c r="BM12" s="10"/>
      <c r="BN12" s="10"/>
      <c r="BO12" s="10"/>
      <c r="BP12" s="10"/>
      <c r="BQ12" s="10"/>
      <c r="BR12" s="10"/>
      <c r="BS12" s="10"/>
      <c r="BT12" s="10"/>
      <c r="BU12" s="10"/>
      <c r="BV12" s="10"/>
      <c r="BW12" s="10"/>
      <c r="BX12" s="10"/>
      <c r="BY12" s="10"/>
      <c r="BZ12" s="10"/>
      <c r="CA12" s="64"/>
      <c r="CB12" s="10"/>
      <c r="CC12" s="10"/>
      <c r="CD12" s="10"/>
      <c r="CE12" s="10"/>
      <c r="CF12" s="10"/>
      <c r="CG12" s="10"/>
      <c r="CH12" s="10"/>
      <c r="CI12" s="10"/>
      <c r="CJ12" s="73"/>
      <c r="CK12" s="10"/>
      <c r="CL12" s="10"/>
      <c r="CM12" s="10"/>
      <c r="CN12" s="10"/>
      <c r="CO12" s="10"/>
      <c r="CP12" s="10"/>
      <c r="CQ12" s="10"/>
      <c r="CR12" s="10"/>
      <c r="CS12" s="10"/>
      <c r="CT12" s="10"/>
      <c r="CU12" s="10"/>
      <c r="CV12" s="10"/>
    </row>
    <row r="13" spans="3:100" ht="20.100000000000001" customHeight="1" x14ac:dyDescent="0.4">
      <c r="C13" s="30" t="str">
        <f t="shared" si="1"/>
        <v>ここね</v>
      </c>
      <c r="D13" s="8" t="s">
        <v>10</v>
      </c>
      <c r="E13" s="9" t="str">
        <f t="shared" si="0"/>
        <v>ここね07</v>
      </c>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7"/>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70"/>
      <c r="CK13" s="10"/>
      <c r="CL13" s="10"/>
      <c r="CM13" s="10"/>
      <c r="CN13" s="10"/>
      <c r="CO13" s="10"/>
      <c r="CP13" s="10"/>
      <c r="CQ13" s="10"/>
      <c r="CR13" s="10"/>
      <c r="CS13" s="10"/>
      <c r="CT13" s="10"/>
      <c r="CU13" s="10"/>
      <c r="CV13" s="10"/>
    </row>
    <row r="14" spans="3:100" ht="20.100000000000001" customHeight="1" x14ac:dyDescent="0.4">
      <c r="C14" s="30" t="str">
        <f t="shared" si="1"/>
        <v>ここね</v>
      </c>
      <c r="D14" s="8" t="s">
        <v>11</v>
      </c>
      <c r="E14" s="9" t="str">
        <f t="shared" si="0"/>
        <v>ここね08</v>
      </c>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7"/>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row>
    <row r="15" spans="3:100" ht="20.100000000000001" customHeight="1" x14ac:dyDescent="0.4">
      <c r="C15" s="30" t="str">
        <f t="shared" si="1"/>
        <v>ここね</v>
      </c>
      <c r="D15" s="8" t="s">
        <v>12</v>
      </c>
      <c r="E15" s="9" t="str">
        <f t="shared" si="0"/>
        <v>ここね09</v>
      </c>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7"/>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row>
    <row r="16" spans="3:100" ht="20.100000000000001" customHeight="1" x14ac:dyDescent="0.4">
      <c r="C16" s="30" t="str">
        <f t="shared" si="1"/>
        <v>ここね</v>
      </c>
      <c r="D16" s="8" t="s">
        <v>13</v>
      </c>
      <c r="E16" s="9" t="str">
        <f t="shared" si="0"/>
        <v>ここね10</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7"/>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row>
    <row r="17" spans="3:100" ht="20.100000000000001" customHeight="1" x14ac:dyDescent="0.4">
      <c r="C17" s="30" t="str">
        <f t="shared" si="1"/>
        <v>ここね</v>
      </c>
      <c r="D17" s="8" t="s">
        <v>14</v>
      </c>
      <c r="E17" s="9" t="str">
        <f t="shared" si="0"/>
        <v>ここね11</v>
      </c>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7"/>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row>
    <row r="18" spans="3:100" ht="20.100000000000001" customHeight="1" x14ac:dyDescent="0.4">
      <c r="C18" s="30" t="str">
        <f t="shared" si="1"/>
        <v>ここね</v>
      </c>
      <c r="D18" s="8" t="s">
        <v>15</v>
      </c>
      <c r="E18" s="9" t="str">
        <f t="shared" si="0"/>
        <v>ここね12</v>
      </c>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7"/>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row>
    <row r="19" spans="3:100" ht="20.100000000000001" customHeight="1" x14ac:dyDescent="0.4">
      <c r="C19" s="30" t="str">
        <f t="shared" si="1"/>
        <v>ここね</v>
      </c>
      <c r="D19" s="8" t="s">
        <v>16</v>
      </c>
      <c r="E19" s="9" t="str">
        <f t="shared" si="0"/>
        <v>ここね13</v>
      </c>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7"/>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row>
    <row r="20" spans="3:100" ht="20.100000000000001" customHeight="1" x14ac:dyDescent="0.4">
      <c r="C20" s="30" t="str">
        <f t="shared" si="1"/>
        <v>ここね</v>
      </c>
      <c r="D20" s="8" t="s">
        <v>17</v>
      </c>
      <c r="E20" s="9" t="str">
        <f t="shared" si="0"/>
        <v>ここね14</v>
      </c>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7"/>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row>
    <row r="21" spans="3:100" ht="20.100000000000001" customHeight="1" x14ac:dyDescent="0.4">
      <c r="C21" s="30" t="str">
        <f t="shared" si="1"/>
        <v>ここね</v>
      </c>
      <c r="D21" s="8" t="s">
        <v>18</v>
      </c>
      <c r="E21" s="9" t="str">
        <f t="shared" si="0"/>
        <v>ここね15</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7"/>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row>
    <row r="22" spans="3:100" ht="20.100000000000001" customHeight="1" x14ac:dyDescent="0.4">
      <c r="C22" s="30" t="str">
        <f t="shared" si="1"/>
        <v>ここね</v>
      </c>
      <c r="D22" s="8" t="s">
        <v>20</v>
      </c>
      <c r="E22" s="9" t="str">
        <f t="shared" si="0"/>
        <v>ここね16</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7"/>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row>
    <row r="23" spans="3:100" ht="20.100000000000001" customHeight="1" x14ac:dyDescent="0.4">
      <c r="C23" s="30" t="str">
        <f t="shared" si="1"/>
        <v>ここね</v>
      </c>
      <c r="D23" s="8" t="s">
        <v>21</v>
      </c>
      <c r="E23" s="9" t="str">
        <f t="shared" si="0"/>
        <v>ここね17</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7"/>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row>
    <row r="24" spans="3:100" ht="20.100000000000001" customHeight="1" x14ac:dyDescent="0.4">
      <c r="C24" s="30" t="str">
        <f t="shared" si="1"/>
        <v>ここね</v>
      </c>
      <c r="D24" s="8" t="s">
        <v>22</v>
      </c>
      <c r="E24" s="9" t="str">
        <f t="shared" si="0"/>
        <v>ここね18</v>
      </c>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7"/>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row>
    <row r="25" spans="3:100" ht="20.100000000000001" customHeight="1" x14ac:dyDescent="0.4">
      <c r="C25" s="30" t="str">
        <f t="shared" si="1"/>
        <v>ここね</v>
      </c>
      <c r="D25" s="8" t="s">
        <v>24</v>
      </c>
      <c r="E25" s="9" t="str">
        <f t="shared" si="0"/>
        <v>ここね19</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7"/>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row>
    <row r="26" spans="3:100" ht="20.100000000000001" customHeight="1" x14ac:dyDescent="0.4">
      <c r="C26" s="30" t="str">
        <f t="shared" si="1"/>
        <v>ここね</v>
      </c>
      <c r="D26" s="8" t="s">
        <v>25</v>
      </c>
      <c r="E26" s="9" t="str">
        <f t="shared" si="0"/>
        <v>ここね20</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7"/>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row>
    <row r="27" spans="3:100" ht="20.100000000000001" customHeight="1" x14ac:dyDescent="0.4">
      <c r="C27" s="30" t="str">
        <f t="shared" si="1"/>
        <v>ここね</v>
      </c>
      <c r="D27" s="8" t="s">
        <v>26</v>
      </c>
      <c r="E27" s="9" t="str">
        <f t="shared" si="0"/>
        <v>ここね21</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7"/>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row>
    <row r="28" spans="3:100" ht="20.100000000000001" customHeight="1" x14ac:dyDescent="0.4">
      <c r="C28" s="30" t="str">
        <f t="shared" si="1"/>
        <v>ここね</v>
      </c>
      <c r="D28" s="8" t="s">
        <v>27</v>
      </c>
      <c r="E28" s="9" t="str">
        <f t="shared" si="0"/>
        <v>ここね22</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7"/>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row>
    <row r="29" spans="3:100" ht="20.100000000000001" customHeight="1" x14ac:dyDescent="0.4">
      <c r="C29" s="30" t="str">
        <f t="shared" si="1"/>
        <v>ここね</v>
      </c>
      <c r="D29" s="8" t="s">
        <v>28</v>
      </c>
      <c r="E29" s="9" t="str">
        <f t="shared" si="0"/>
        <v>ここね23</v>
      </c>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7"/>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row>
    <row r="30" spans="3:100" ht="20.100000000000001" customHeight="1" x14ac:dyDescent="0.4">
      <c r="C30" s="30" t="str">
        <f t="shared" si="1"/>
        <v>ここね</v>
      </c>
      <c r="D30" s="8" t="s">
        <v>29</v>
      </c>
      <c r="E30" s="9" t="str">
        <f t="shared" si="0"/>
        <v>ここね24</v>
      </c>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7"/>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row>
    <row r="31" spans="3:100" ht="20.100000000000001" customHeight="1" x14ac:dyDescent="0.4">
      <c r="C31" s="30" t="str">
        <f t="shared" si="1"/>
        <v>ここね</v>
      </c>
      <c r="D31" s="8" t="s">
        <v>30</v>
      </c>
      <c r="E31" s="9" t="str">
        <f t="shared" si="0"/>
        <v>ここね25</v>
      </c>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7"/>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row>
    <row r="32" spans="3:100" ht="20.100000000000001" customHeight="1" x14ac:dyDescent="0.4">
      <c r="C32" s="30" t="str">
        <f t="shared" si="1"/>
        <v>ここね</v>
      </c>
      <c r="D32" s="8" t="s">
        <v>31</v>
      </c>
      <c r="E32" s="9" t="str">
        <f t="shared" si="0"/>
        <v>ここね26</v>
      </c>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7"/>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row>
    <row r="33" spans="3:100" ht="20.100000000000001" customHeight="1" x14ac:dyDescent="0.4">
      <c r="C33" s="30" t="str">
        <f t="shared" si="1"/>
        <v>ここね</v>
      </c>
      <c r="D33" s="8" t="s">
        <v>32</v>
      </c>
      <c r="E33" s="9" t="str">
        <f t="shared" si="0"/>
        <v>ここね27</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7"/>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row>
    <row r="34" spans="3:100" ht="20.100000000000001" customHeight="1" x14ac:dyDescent="0.4">
      <c r="C34" s="30" t="str">
        <f t="shared" si="1"/>
        <v>ここね</v>
      </c>
      <c r="D34" s="8" t="s">
        <v>33</v>
      </c>
      <c r="E34" s="9" t="str">
        <f t="shared" si="0"/>
        <v>ここね28</v>
      </c>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7"/>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row>
    <row r="35" spans="3:100" ht="20.100000000000001" customHeight="1" x14ac:dyDescent="0.4">
      <c r="C35" s="30" t="str">
        <f t="shared" si="1"/>
        <v>ここね</v>
      </c>
      <c r="D35" s="8" t="s">
        <v>34</v>
      </c>
      <c r="E35" s="9" t="str">
        <f t="shared" si="0"/>
        <v>ここね29</v>
      </c>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7"/>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row>
    <row r="36" spans="3:100" ht="20.100000000000001" customHeight="1" x14ac:dyDescent="0.4">
      <c r="C36" s="30" t="str">
        <f t="shared" si="1"/>
        <v>ここね</v>
      </c>
      <c r="D36" s="8" t="s">
        <v>35</v>
      </c>
      <c r="E36" s="9" t="str">
        <f t="shared" si="0"/>
        <v>ここね30</v>
      </c>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7"/>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row>
    <row r="37" spans="3:100" ht="20.100000000000001" customHeight="1" x14ac:dyDescent="0.4">
      <c r="C37" s="30" t="str">
        <f t="shared" si="1"/>
        <v>ここね</v>
      </c>
      <c r="D37" s="8" t="s">
        <v>36</v>
      </c>
      <c r="E37" s="9" t="str">
        <f t="shared" si="0"/>
        <v>ここね31</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7"/>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row>
    <row r="38" spans="3:100" ht="20.100000000000001" customHeight="1" x14ac:dyDescent="0.4">
      <c r="C38" s="30" t="str">
        <f t="shared" si="1"/>
        <v>ここね</v>
      </c>
      <c r="D38" s="8" t="s">
        <v>37</v>
      </c>
      <c r="E38" s="9" t="str">
        <f t="shared" si="0"/>
        <v>ここね32</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7"/>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row>
    <row r="39" spans="3:100" ht="20.100000000000001" customHeight="1" x14ac:dyDescent="0.4">
      <c r="C39" s="30" t="str">
        <f t="shared" si="1"/>
        <v>ここね</v>
      </c>
      <c r="D39" s="8" t="s">
        <v>38</v>
      </c>
      <c r="E39" s="9" t="str">
        <f t="shared" si="0"/>
        <v>ここね33</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7"/>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row>
    <row r="40" spans="3:100" ht="20.100000000000001" customHeight="1" x14ac:dyDescent="0.4">
      <c r="C40" s="30" t="str">
        <f t="shared" si="1"/>
        <v>ここね</v>
      </c>
      <c r="D40" s="8" t="s">
        <v>39</v>
      </c>
      <c r="E40" s="9" t="str">
        <f t="shared" si="0"/>
        <v>ここね34</v>
      </c>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7"/>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row>
    <row r="41" spans="3:100" ht="20.100000000000001" customHeight="1" x14ac:dyDescent="0.4">
      <c r="C41" s="30" t="str">
        <f t="shared" si="1"/>
        <v>ここね</v>
      </c>
      <c r="D41" s="8" t="s">
        <v>40</v>
      </c>
      <c r="E41" s="9" t="str">
        <f t="shared" si="0"/>
        <v>ここね35</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7"/>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row>
    <row r="42" spans="3:100" ht="20.100000000000001" customHeight="1" x14ac:dyDescent="0.4">
      <c r="C42" s="30" t="str">
        <f t="shared" si="1"/>
        <v>ここね</v>
      </c>
      <c r="D42" s="8" t="s">
        <v>41</v>
      </c>
      <c r="E42" s="9" t="str">
        <f t="shared" si="0"/>
        <v>ここね36</v>
      </c>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7"/>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row>
    <row r="43" spans="3:100" ht="20.100000000000001" customHeight="1" x14ac:dyDescent="0.4">
      <c r="C43" s="30" t="str">
        <f t="shared" si="1"/>
        <v>ここね</v>
      </c>
      <c r="D43" s="8" t="s">
        <v>42</v>
      </c>
      <c r="E43" s="9" t="str">
        <f t="shared" si="0"/>
        <v>ここね37</v>
      </c>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7"/>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row>
    <row r="44" spans="3:100" ht="20.100000000000001" customHeight="1" x14ac:dyDescent="0.4">
      <c r="C44" s="30" t="str">
        <f t="shared" si="1"/>
        <v>ここね</v>
      </c>
      <c r="D44" s="8" t="s">
        <v>43</v>
      </c>
      <c r="E44" s="9" t="str">
        <f t="shared" si="0"/>
        <v>ここね38</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7"/>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row>
    <row r="45" spans="3:100" ht="20.100000000000001" customHeight="1" x14ac:dyDescent="0.4">
      <c r="C45" s="30" t="str">
        <f t="shared" si="1"/>
        <v>ここね</v>
      </c>
      <c r="D45" s="8" t="s">
        <v>44</v>
      </c>
      <c r="E45" s="9" t="str">
        <f t="shared" si="0"/>
        <v>ここね39</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7"/>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row>
    <row r="46" spans="3:100" ht="20.100000000000001" customHeight="1" x14ac:dyDescent="0.4">
      <c r="C46" s="30" t="str">
        <f t="shared" si="1"/>
        <v>ここね</v>
      </c>
      <c r="D46" s="8" t="s">
        <v>45</v>
      </c>
      <c r="E46" s="9" t="str">
        <f t="shared" si="0"/>
        <v>ここね40</v>
      </c>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7"/>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row>
    <row r="47" spans="3:100" ht="20.100000000000001" customHeight="1" x14ac:dyDescent="0.4">
      <c r="C47" s="30" t="str">
        <f t="shared" si="1"/>
        <v>ここね</v>
      </c>
      <c r="D47" s="8" t="s">
        <v>46</v>
      </c>
      <c r="E47" s="9" t="str">
        <f t="shared" si="0"/>
        <v>ここね41</v>
      </c>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7"/>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row>
    <row r="48" spans="3:100" ht="20.100000000000001" customHeight="1" x14ac:dyDescent="0.4">
      <c r="C48" s="30" t="str">
        <f t="shared" si="1"/>
        <v>ここね</v>
      </c>
      <c r="D48" s="8" t="s">
        <v>47</v>
      </c>
      <c r="E48" s="9" t="str">
        <f t="shared" si="0"/>
        <v>ここね42</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7"/>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row>
    <row r="49" spans="3:100" ht="20.100000000000001" customHeight="1" x14ac:dyDescent="0.4">
      <c r="C49" s="30" t="str">
        <f t="shared" si="1"/>
        <v>ここね</v>
      </c>
      <c r="D49" s="8" t="s">
        <v>48</v>
      </c>
      <c r="E49" s="9" t="str">
        <f t="shared" si="0"/>
        <v>ここね43</v>
      </c>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7"/>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row>
    <row r="50" spans="3:100" ht="20.100000000000001" customHeight="1" x14ac:dyDescent="0.4">
      <c r="C50" s="30" t="str">
        <f t="shared" si="1"/>
        <v>ここね</v>
      </c>
      <c r="D50" s="8" t="s">
        <v>49</v>
      </c>
      <c r="E50" s="9" t="str">
        <f t="shared" si="0"/>
        <v>ここね44</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7"/>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row>
    <row r="51" spans="3:100" ht="20.100000000000001" customHeight="1" x14ac:dyDescent="0.4">
      <c r="C51" s="30" t="str">
        <f t="shared" si="1"/>
        <v>ここね</v>
      </c>
      <c r="D51" s="8" t="s">
        <v>50</v>
      </c>
      <c r="E51" s="9" t="str">
        <f t="shared" si="0"/>
        <v>ここね45</v>
      </c>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7"/>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row>
    <row r="52" spans="3:100" ht="20.100000000000001" customHeight="1" x14ac:dyDescent="0.4">
      <c r="C52" s="30" t="str">
        <f t="shared" si="1"/>
        <v>ここね</v>
      </c>
      <c r="D52" s="8" t="s">
        <v>51</v>
      </c>
      <c r="E52" s="9" t="str">
        <f t="shared" si="0"/>
        <v>ここね46</v>
      </c>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7"/>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row>
    <row r="53" spans="3:100" ht="20.100000000000001" customHeight="1" x14ac:dyDescent="0.4">
      <c r="C53" s="30" t="str">
        <f t="shared" si="1"/>
        <v>ここね</v>
      </c>
      <c r="D53" s="8" t="s">
        <v>52</v>
      </c>
      <c r="E53" s="9" t="str">
        <f t="shared" si="0"/>
        <v>ここね47</v>
      </c>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7"/>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row>
    <row r="54" spans="3:100" ht="20.100000000000001" customHeight="1" x14ac:dyDescent="0.4">
      <c r="C54" s="30" t="str">
        <f t="shared" si="1"/>
        <v>ここね</v>
      </c>
      <c r="D54" s="8" t="s">
        <v>53</v>
      </c>
      <c r="E54" s="9" t="str">
        <f t="shared" si="0"/>
        <v>ここね48</v>
      </c>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7"/>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row>
    <row r="55" spans="3:100" ht="20.100000000000001" customHeight="1" x14ac:dyDescent="0.4">
      <c r="C55" s="30" t="str">
        <f t="shared" si="1"/>
        <v>ここね</v>
      </c>
      <c r="D55" s="8" t="s">
        <v>54</v>
      </c>
      <c r="E55" s="9" t="str">
        <f t="shared" si="0"/>
        <v>ここね49</v>
      </c>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7"/>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row>
    <row r="56" spans="3:100" ht="20.100000000000001" customHeight="1" x14ac:dyDescent="0.4">
      <c r="C56" s="30" t="str">
        <f t="shared" si="1"/>
        <v>ここね</v>
      </c>
      <c r="D56" s="8" t="s">
        <v>55</v>
      </c>
      <c r="E56" s="9" t="str">
        <f t="shared" si="0"/>
        <v>ここね50</v>
      </c>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7"/>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row>
    <row r="57" spans="3:100" ht="20.100000000000001" customHeight="1" x14ac:dyDescent="0.4">
      <c r="C57" s="30" t="str">
        <f t="shared" si="1"/>
        <v>ここね</v>
      </c>
      <c r="D57" s="8" t="s">
        <v>56</v>
      </c>
      <c r="E57" s="9" t="str">
        <f t="shared" si="0"/>
        <v>ここね51</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7"/>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row>
    <row r="58" spans="3:100" ht="20.100000000000001" customHeight="1" x14ac:dyDescent="0.4">
      <c r="C58" s="30" t="str">
        <f t="shared" si="1"/>
        <v>ここね</v>
      </c>
      <c r="D58" s="8" t="s">
        <v>57</v>
      </c>
      <c r="E58" s="9" t="str">
        <f t="shared" si="0"/>
        <v>ここね52</v>
      </c>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7"/>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row>
    <row r="59" spans="3:100" ht="20.100000000000001" customHeight="1" x14ac:dyDescent="0.4">
      <c r="C59" s="30" t="str">
        <f t="shared" si="1"/>
        <v>ここね</v>
      </c>
      <c r="D59" s="8" t="s">
        <v>58</v>
      </c>
      <c r="E59" s="9" t="str">
        <f t="shared" si="0"/>
        <v>ここね53</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7"/>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row>
    <row r="60" spans="3:100" ht="20.100000000000001" customHeight="1" x14ac:dyDescent="0.4">
      <c r="C60" s="30" t="str">
        <f t="shared" si="1"/>
        <v>ここね</v>
      </c>
      <c r="D60" s="8" t="s">
        <v>59</v>
      </c>
      <c r="E60" s="9" t="str">
        <f t="shared" si="0"/>
        <v>ここね54</v>
      </c>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7"/>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row>
    <row r="61" spans="3:100" ht="20.100000000000001" customHeight="1" x14ac:dyDescent="0.4">
      <c r="C61" s="30" t="str">
        <f t="shared" si="1"/>
        <v>ここね</v>
      </c>
      <c r="D61" s="8" t="s">
        <v>60</v>
      </c>
      <c r="E61" s="9" t="str">
        <f t="shared" si="0"/>
        <v>ここね55</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7"/>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row>
    <row r="62" spans="3:100" ht="20.100000000000001" customHeight="1" x14ac:dyDescent="0.4">
      <c r="C62" s="30" t="str">
        <f t="shared" si="1"/>
        <v>ここね</v>
      </c>
      <c r="D62" s="8" t="s">
        <v>61</v>
      </c>
      <c r="E62" s="9" t="str">
        <f t="shared" si="0"/>
        <v>ここね56</v>
      </c>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7"/>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row>
    <row r="63" spans="3:100" ht="20.100000000000001" customHeight="1" x14ac:dyDescent="0.4">
      <c r="C63" s="30" t="str">
        <f t="shared" si="1"/>
        <v>ここね</v>
      </c>
      <c r="D63" s="8" t="s">
        <v>62</v>
      </c>
      <c r="E63" s="9" t="str">
        <f t="shared" si="0"/>
        <v>ここね57</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7"/>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row>
    <row r="64" spans="3:100" ht="20.100000000000001" customHeight="1" x14ac:dyDescent="0.4">
      <c r="C64" s="30" t="str">
        <f t="shared" si="1"/>
        <v>ここね</v>
      </c>
      <c r="D64" s="8" t="s">
        <v>63</v>
      </c>
      <c r="E64" s="9" t="str">
        <f t="shared" si="0"/>
        <v>ここね58</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7"/>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row>
    <row r="65" spans="3:100" ht="20.100000000000001" customHeight="1" x14ac:dyDescent="0.4">
      <c r="C65" s="30" t="str">
        <f t="shared" si="1"/>
        <v>ここね</v>
      </c>
      <c r="D65" s="8" t="s">
        <v>64</v>
      </c>
      <c r="E65" s="9" t="str">
        <f t="shared" si="0"/>
        <v>ここね59</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7"/>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row>
    <row r="66" spans="3:100" ht="20.100000000000001" customHeight="1" x14ac:dyDescent="0.4">
      <c r="C66" s="30" t="str">
        <f t="shared" si="1"/>
        <v>ここね</v>
      </c>
      <c r="D66" s="8" t="s">
        <v>65</v>
      </c>
      <c r="E66" s="9" t="str">
        <f t="shared" si="0"/>
        <v>ここね60</v>
      </c>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7"/>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row>
    <row r="67" spans="3:100" ht="20.100000000000001" customHeight="1" x14ac:dyDescent="0.4">
      <c r="C67" s="30" t="str">
        <f t="shared" si="1"/>
        <v>ここね</v>
      </c>
      <c r="D67" s="8" t="s">
        <v>66</v>
      </c>
      <c r="E67" s="9" t="str">
        <f t="shared" si="0"/>
        <v>ここね61</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7"/>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row>
    <row r="68" spans="3:100" ht="20.100000000000001" customHeight="1" x14ac:dyDescent="0.4">
      <c r="C68" s="30" t="str">
        <f t="shared" si="1"/>
        <v>ここね</v>
      </c>
      <c r="D68" s="8" t="s">
        <v>67</v>
      </c>
      <c r="E68" s="9" t="str">
        <f t="shared" si="0"/>
        <v>ここね62</v>
      </c>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7"/>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row>
    <row r="69" spans="3:100" ht="20.100000000000001" customHeight="1" x14ac:dyDescent="0.4">
      <c r="C69" s="30" t="str">
        <f t="shared" si="1"/>
        <v>ここね</v>
      </c>
      <c r="D69" s="8" t="s">
        <v>68</v>
      </c>
      <c r="E69" s="9" t="str">
        <f t="shared" si="0"/>
        <v>ここね63</v>
      </c>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7"/>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row>
    <row r="70" spans="3:100" ht="20.100000000000001" customHeight="1" x14ac:dyDescent="0.4">
      <c r="C70" s="30" t="str">
        <f t="shared" si="1"/>
        <v>ここね</v>
      </c>
      <c r="D70" s="8" t="s">
        <v>69</v>
      </c>
      <c r="E70" s="9" t="str">
        <f t="shared" si="0"/>
        <v>ここね64</v>
      </c>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7"/>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row>
    <row r="71" spans="3:100" ht="20.100000000000001" customHeight="1" x14ac:dyDescent="0.4">
      <c r="C71" s="30" t="str">
        <f t="shared" si="1"/>
        <v>ここね</v>
      </c>
      <c r="D71" s="8" t="s">
        <v>70</v>
      </c>
      <c r="E71" s="9" t="str">
        <f t="shared" si="0"/>
        <v>ここね65</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7"/>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row>
    <row r="72" spans="3:100" ht="20.100000000000001" customHeight="1" x14ac:dyDescent="0.4">
      <c r="C72" s="30" t="str">
        <f t="shared" si="1"/>
        <v>ここね</v>
      </c>
      <c r="D72" s="8" t="s">
        <v>71</v>
      </c>
      <c r="E72" s="9" t="str">
        <f t="shared" ref="E72:E105" si="2">C72&amp;D72</f>
        <v>ここね66</v>
      </c>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7"/>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row>
    <row r="73" spans="3:100" ht="20.100000000000001" customHeight="1" x14ac:dyDescent="0.4">
      <c r="C73" s="30" t="str">
        <f t="shared" ref="C73:C104" si="3">C72</f>
        <v>ここね</v>
      </c>
      <c r="D73" s="8" t="s">
        <v>72</v>
      </c>
      <c r="E73" s="9" t="str">
        <f t="shared" si="2"/>
        <v>ここね67</v>
      </c>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7"/>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row>
    <row r="74" spans="3:100" ht="20.100000000000001" customHeight="1" x14ac:dyDescent="0.4">
      <c r="C74" s="30" t="str">
        <f t="shared" si="3"/>
        <v>ここね</v>
      </c>
      <c r="D74" s="8" t="s">
        <v>73</v>
      </c>
      <c r="E74" s="9" t="str">
        <f t="shared" si="2"/>
        <v>ここね68</v>
      </c>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7"/>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row>
    <row r="75" spans="3:100" ht="20.100000000000001" customHeight="1" x14ac:dyDescent="0.4">
      <c r="C75" s="30" t="str">
        <f t="shared" si="3"/>
        <v>ここね</v>
      </c>
      <c r="D75" s="8" t="s">
        <v>74</v>
      </c>
      <c r="E75" s="9" t="str">
        <f t="shared" si="2"/>
        <v>ここね69</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7"/>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row>
    <row r="76" spans="3:100" ht="20.100000000000001" customHeight="1" x14ac:dyDescent="0.4">
      <c r="C76" s="30" t="str">
        <f t="shared" si="3"/>
        <v>ここね</v>
      </c>
      <c r="D76" s="8" t="s">
        <v>75</v>
      </c>
      <c r="E76" s="9" t="str">
        <f t="shared" si="2"/>
        <v>ここね70</v>
      </c>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7"/>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row>
    <row r="77" spans="3:100" ht="20.100000000000001" customHeight="1" x14ac:dyDescent="0.4">
      <c r="C77" s="30" t="str">
        <f t="shared" si="3"/>
        <v>ここね</v>
      </c>
      <c r="D77" s="8" t="s">
        <v>76</v>
      </c>
      <c r="E77" s="9" t="str">
        <f t="shared" si="2"/>
        <v>ここね71</v>
      </c>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7"/>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row>
    <row r="78" spans="3:100" ht="20.100000000000001" customHeight="1" x14ac:dyDescent="0.4">
      <c r="C78" s="30" t="str">
        <f t="shared" si="3"/>
        <v>ここね</v>
      </c>
      <c r="D78" s="8" t="s">
        <v>77</v>
      </c>
      <c r="E78" s="9" t="str">
        <f t="shared" si="2"/>
        <v>ここね72</v>
      </c>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7"/>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row>
    <row r="79" spans="3:100" ht="20.100000000000001" customHeight="1" x14ac:dyDescent="0.4">
      <c r="C79" s="30" t="str">
        <f t="shared" si="3"/>
        <v>ここね</v>
      </c>
      <c r="D79" s="8" t="s">
        <v>78</v>
      </c>
      <c r="E79" s="9" t="str">
        <f t="shared" si="2"/>
        <v>ここね73</v>
      </c>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7"/>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row>
    <row r="80" spans="3:100" ht="20.100000000000001" customHeight="1" x14ac:dyDescent="0.4">
      <c r="C80" s="30" t="str">
        <f t="shared" si="3"/>
        <v>ここね</v>
      </c>
      <c r="D80" s="8" t="s">
        <v>79</v>
      </c>
      <c r="E80" s="9" t="str">
        <f t="shared" si="2"/>
        <v>ここね74</v>
      </c>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7"/>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row>
    <row r="81" spans="3:100" ht="20.100000000000001" customHeight="1" x14ac:dyDescent="0.4">
      <c r="C81" s="30" t="str">
        <f t="shared" si="3"/>
        <v>ここね</v>
      </c>
      <c r="D81" s="8" t="s">
        <v>80</v>
      </c>
      <c r="E81" s="9" t="str">
        <f t="shared" si="2"/>
        <v>ここね75</v>
      </c>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7"/>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row>
    <row r="82" spans="3:100" ht="20.100000000000001" customHeight="1" x14ac:dyDescent="0.4">
      <c r="C82" s="30" t="str">
        <f t="shared" si="3"/>
        <v>ここね</v>
      </c>
      <c r="D82" s="8" t="s">
        <v>81</v>
      </c>
      <c r="E82" s="9" t="str">
        <f t="shared" si="2"/>
        <v>ここね76</v>
      </c>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7"/>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row>
    <row r="83" spans="3:100" ht="20.100000000000001" customHeight="1" x14ac:dyDescent="0.4">
      <c r="C83" s="30" t="str">
        <f t="shared" si="3"/>
        <v>ここね</v>
      </c>
      <c r="D83" s="8" t="s">
        <v>82</v>
      </c>
      <c r="E83" s="9" t="str">
        <f t="shared" si="2"/>
        <v>ここね77</v>
      </c>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7"/>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row>
    <row r="84" spans="3:100" ht="20.100000000000001" customHeight="1" x14ac:dyDescent="0.4">
      <c r="C84" s="30" t="str">
        <f t="shared" si="3"/>
        <v>ここね</v>
      </c>
      <c r="D84" s="8" t="s">
        <v>83</v>
      </c>
      <c r="E84" s="9" t="str">
        <f t="shared" si="2"/>
        <v>ここね78</v>
      </c>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7"/>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row>
    <row r="85" spans="3:100" ht="20.100000000000001" customHeight="1" x14ac:dyDescent="0.4">
      <c r="C85" s="30" t="str">
        <f t="shared" si="3"/>
        <v>ここね</v>
      </c>
      <c r="D85" s="8" t="s">
        <v>84</v>
      </c>
      <c r="E85" s="9" t="str">
        <f t="shared" si="2"/>
        <v>ここね79</v>
      </c>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7"/>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row>
    <row r="86" spans="3:100" ht="20.100000000000001" customHeight="1" x14ac:dyDescent="0.4">
      <c r="C86" s="30" t="str">
        <f t="shared" si="3"/>
        <v>ここね</v>
      </c>
      <c r="D86" s="8" t="s">
        <v>85</v>
      </c>
      <c r="E86" s="9" t="str">
        <f t="shared" si="2"/>
        <v>ここね80</v>
      </c>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7"/>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row>
    <row r="87" spans="3:100" ht="20.100000000000001" customHeight="1" x14ac:dyDescent="0.4">
      <c r="C87" s="30" t="str">
        <f t="shared" si="3"/>
        <v>ここね</v>
      </c>
      <c r="D87" s="8" t="s">
        <v>86</v>
      </c>
      <c r="E87" s="9" t="str">
        <f t="shared" si="2"/>
        <v>ここね81</v>
      </c>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7"/>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row>
    <row r="88" spans="3:100" ht="20.100000000000001" customHeight="1" x14ac:dyDescent="0.4">
      <c r="C88" s="30" t="str">
        <f t="shared" si="3"/>
        <v>ここね</v>
      </c>
      <c r="D88" s="8" t="s">
        <v>87</v>
      </c>
      <c r="E88" s="9" t="str">
        <f t="shared" si="2"/>
        <v>ここね82</v>
      </c>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7"/>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row>
    <row r="89" spans="3:100" ht="20.100000000000001" customHeight="1" x14ac:dyDescent="0.4">
      <c r="C89" s="30" t="str">
        <f t="shared" si="3"/>
        <v>ここね</v>
      </c>
      <c r="D89" s="8" t="s">
        <v>88</v>
      </c>
      <c r="E89" s="9" t="str">
        <f t="shared" si="2"/>
        <v>ここね83</v>
      </c>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7"/>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row>
    <row r="90" spans="3:100" ht="20.100000000000001" customHeight="1" x14ac:dyDescent="0.4">
      <c r="C90" s="30" t="str">
        <f t="shared" si="3"/>
        <v>ここね</v>
      </c>
      <c r="D90" s="8" t="s">
        <v>89</v>
      </c>
      <c r="E90" s="9" t="str">
        <f t="shared" si="2"/>
        <v>ここね84</v>
      </c>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7"/>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row>
    <row r="91" spans="3:100" ht="20.100000000000001" customHeight="1" x14ac:dyDescent="0.4">
      <c r="C91" s="30" t="str">
        <f t="shared" si="3"/>
        <v>ここね</v>
      </c>
      <c r="D91" s="8" t="s">
        <v>90</v>
      </c>
      <c r="E91" s="9" t="str">
        <f t="shared" si="2"/>
        <v>ここね85</v>
      </c>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7"/>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row>
    <row r="92" spans="3:100" ht="20.100000000000001" customHeight="1" x14ac:dyDescent="0.4">
      <c r="C92" s="30" t="str">
        <f t="shared" si="3"/>
        <v>ここね</v>
      </c>
      <c r="D92" s="8" t="s">
        <v>91</v>
      </c>
      <c r="E92" s="9" t="str">
        <f t="shared" si="2"/>
        <v>ここね86</v>
      </c>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7"/>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row>
    <row r="93" spans="3:100" ht="20.100000000000001" customHeight="1" x14ac:dyDescent="0.4">
      <c r="C93" s="30" t="str">
        <f t="shared" si="3"/>
        <v>ここね</v>
      </c>
      <c r="D93" s="8" t="s">
        <v>92</v>
      </c>
      <c r="E93" s="9" t="str">
        <f t="shared" si="2"/>
        <v>ここね87</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7"/>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row>
    <row r="94" spans="3:100" ht="20.100000000000001" customHeight="1" x14ac:dyDescent="0.4">
      <c r="C94" s="30" t="str">
        <f t="shared" si="3"/>
        <v>ここね</v>
      </c>
      <c r="D94" s="8" t="s">
        <v>93</v>
      </c>
      <c r="E94" s="9" t="str">
        <f t="shared" si="2"/>
        <v>ここね88</v>
      </c>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7"/>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row>
    <row r="95" spans="3:100" ht="20.100000000000001" customHeight="1" x14ac:dyDescent="0.4">
      <c r="C95" s="30" t="str">
        <f t="shared" si="3"/>
        <v>ここね</v>
      </c>
      <c r="D95" s="8" t="s">
        <v>94</v>
      </c>
      <c r="E95" s="9" t="str">
        <f t="shared" si="2"/>
        <v>ここね89</v>
      </c>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7"/>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row>
    <row r="96" spans="3:100" ht="20.100000000000001" customHeight="1" x14ac:dyDescent="0.4">
      <c r="C96" s="30" t="str">
        <f t="shared" si="3"/>
        <v>ここね</v>
      </c>
      <c r="D96" s="8" t="s">
        <v>95</v>
      </c>
      <c r="E96" s="9" t="str">
        <f t="shared" si="2"/>
        <v>ここね90</v>
      </c>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7"/>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row>
    <row r="97" spans="2:100" ht="20.100000000000001" customHeight="1" x14ac:dyDescent="0.4">
      <c r="C97" s="30" t="str">
        <f t="shared" si="3"/>
        <v>ここね</v>
      </c>
      <c r="D97" s="8" t="s">
        <v>96</v>
      </c>
      <c r="E97" s="9" t="str">
        <f t="shared" si="2"/>
        <v>ここね91</v>
      </c>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7"/>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row>
    <row r="98" spans="2:100" ht="20.100000000000001" customHeight="1" x14ac:dyDescent="0.4">
      <c r="C98" s="30" t="str">
        <f t="shared" si="3"/>
        <v>ここね</v>
      </c>
      <c r="D98" s="8" t="s">
        <v>97</v>
      </c>
      <c r="E98" s="9" t="str">
        <f t="shared" si="2"/>
        <v>ここね92</v>
      </c>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7"/>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row>
    <row r="99" spans="2:100" ht="20.100000000000001" customHeight="1" x14ac:dyDescent="0.4">
      <c r="C99" s="30" t="str">
        <f t="shared" si="3"/>
        <v>ここね</v>
      </c>
      <c r="D99" s="8" t="s">
        <v>98</v>
      </c>
      <c r="E99" s="9" t="str">
        <f t="shared" si="2"/>
        <v>ここね93</v>
      </c>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7"/>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row>
    <row r="100" spans="2:100" ht="20.100000000000001" customHeight="1" x14ac:dyDescent="0.4">
      <c r="C100" s="30" t="str">
        <f t="shared" si="3"/>
        <v>ここね</v>
      </c>
      <c r="D100" s="8" t="s">
        <v>99</v>
      </c>
      <c r="E100" s="9" t="str">
        <f t="shared" si="2"/>
        <v>ここね94</v>
      </c>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7"/>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row>
    <row r="101" spans="2:100" ht="20.100000000000001" customHeight="1" x14ac:dyDescent="0.4">
      <c r="C101" s="30" t="str">
        <f t="shared" si="3"/>
        <v>ここね</v>
      </c>
      <c r="D101" s="8" t="s">
        <v>100</v>
      </c>
      <c r="E101" s="9" t="str">
        <f t="shared" si="2"/>
        <v>ここね95</v>
      </c>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7"/>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row>
    <row r="102" spans="2:100" ht="20.100000000000001" customHeight="1" x14ac:dyDescent="0.4">
      <c r="C102" s="30" t="str">
        <f t="shared" si="3"/>
        <v>ここね</v>
      </c>
      <c r="D102" s="8" t="s">
        <v>101</v>
      </c>
      <c r="E102" s="9" t="str">
        <f t="shared" si="2"/>
        <v>ここね96</v>
      </c>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7"/>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row>
    <row r="103" spans="2:100" ht="20.100000000000001" customHeight="1" x14ac:dyDescent="0.4">
      <c r="C103" s="30" t="str">
        <f t="shared" si="3"/>
        <v>ここね</v>
      </c>
      <c r="D103" s="8" t="s">
        <v>102</v>
      </c>
      <c r="E103" s="9" t="str">
        <f t="shared" si="2"/>
        <v>ここね97</v>
      </c>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7"/>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row>
    <row r="104" spans="2:100" ht="20.100000000000001" customHeight="1" x14ac:dyDescent="0.4">
      <c r="C104" s="30" t="str">
        <f t="shared" si="3"/>
        <v>ここね</v>
      </c>
      <c r="D104" s="8" t="s">
        <v>103</v>
      </c>
      <c r="E104" s="9" t="str">
        <f t="shared" si="2"/>
        <v>ここね98</v>
      </c>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7"/>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row>
    <row r="105" spans="2:100" ht="20.100000000000001" customHeight="1" x14ac:dyDescent="0.4">
      <c r="C105" s="31" t="str">
        <f>C104</f>
        <v>ここね</v>
      </c>
      <c r="D105" s="11" t="s">
        <v>104</v>
      </c>
      <c r="E105" s="12" t="str">
        <f t="shared" si="2"/>
        <v>ここね99</v>
      </c>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7"/>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row>
    <row r="106" spans="2:100" ht="18.95" customHeight="1" x14ac:dyDescent="0.4">
      <c r="D106" s="5"/>
      <c r="BA106" s="18"/>
    </row>
    <row r="107" spans="2:100" ht="18.95" customHeight="1" x14ac:dyDescent="0.4">
      <c r="B107" s="75" t="s">
        <v>130</v>
      </c>
      <c r="C107" s="76" t="s">
        <v>109</v>
      </c>
      <c r="D107" s="79" t="s">
        <v>0</v>
      </c>
      <c r="E107" s="80"/>
      <c r="F107" s="21">
        <f>COUNTIF(F7:F105,"はい")</f>
        <v>5</v>
      </c>
      <c r="G107" s="21">
        <f t="shared" ref="G107:K107" si="4">COUNTIF(G7:G105,"はい")</f>
        <v>5</v>
      </c>
      <c r="H107" s="21">
        <f>COUNTIF(H7:H105,"はい")</f>
        <v>5</v>
      </c>
      <c r="I107" s="21">
        <f t="shared" si="4"/>
        <v>5</v>
      </c>
      <c r="J107" s="21">
        <f t="shared" si="4"/>
        <v>5</v>
      </c>
      <c r="K107" s="21">
        <f t="shared" si="4"/>
        <v>5</v>
      </c>
      <c r="L107" s="21">
        <f t="shared" ref="L107:AX107" si="5">COUNTIF(L7:L105,"はい")</f>
        <v>5</v>
      </c>
      <c r="M107" s="21">
        <f t="shared" si="5"/>
        <v>2</v>
      </c>
      <c r="N107" s="21">
        <f t="shared" si="5"/>
        <v>5</v>
      </c>
      <c r="O107" s="21">
        <f t="shared" si="5"/>
        <v>5</v>
      </c>
      <c r="P107" s="21">
        <f t="shared" si="5"/>
        <v>5</v>
      </c>
      <c r="Q107" s="21">
        <f t="shared" si="5"/>
        <v>5</v>
      </c>
      <c r="R107" s="21">
        <f t="shared" si="5"/>
        <v>5</v>
      </c>
      <c r="S107" s="21">
        <f t="shared" si="5"/>
        <v>5</v>
      </c>
      <c r="T107" s="21">
        <f t="shared" si="5"/>
        <v>5</v>
      </c>
      <c r="U107" s="21">
        <f t="shared" si="5"/>
        <v>5</v>
      </c>
      <c r="V107" s="21">
        <f t="shared" si="5"/>
        <v>5</v>
      </c>
      <c r="W107" s="21">
        <f t="shared" si="5"/>
        <v>5</v>
      </c>
      <c r="X107" s="21">
        <f t="shared" si="5"/>
        <v>5</v>
      </c>
      <c r="Y107" s="21">
        <f t="shared" si="5"/>
        <v>5</v>
      </c>
      <c r="Z107" s="21">
        <f t="shared" si="5"/>
        <v>5</v>
      </c>
      <c r="AA107" s="21">
        <f t="shared" si="5"/>
        <v>3</v>
      </c>
      <c r="AB107" s="21">
        <f t="shared" si="5"/>
        <v>2</v>
      </c>
      <c r="AC107" s="21">
        <f t="shared" si="5"/>
        <v>4</v>
      </c>
      <c r="AD107" s="21">
        <f t="shared" si="5"/>
        <v>4</v>
      </c>
      <c r="AE107" s="21">
        <f t="shared" si="5"/>
        <v>4</v>
      </c>
      <c r="AF107" s="21">
        <f t="shared" si="5"/>
        <v>2</v>
      </c>
      <c r="AG107" s="21">
        <f t="shared" si="5"/>
        <v>0</v>
      </c>
      <c r="AH107" s="21">
        <f t="shared" si="5"/>
        <v>0</v>
      </c>
      <c r="AI107" s="21">
        <f t="shared" ref="AI107" si="6">COUNTIF(AI7:AI105,"はい")</f>
        <v>5</v>
      </c>
      <c r="AJ107" s="21">
        <f t="shared" si="5"/>
        <v>3</v>
      </c>
      <c r="AK107" s="21">
        <f t="shared" si="5"/>
        <v>5</v>
      </c>
      <c r="AL107" s="21">
        <f t="shared" si="5"/>
        <v>5</v>
      </c>
      <c r="AM107" s="21">
        <f t="shared" si="5"/>
        <v>5</v>
      </c>
      <c r="AN107" s="21">
        <f t="shared" si="5"/>
        <v>3</v>
      </c>
      <c r="AO107" s="21">
        <f t="shared" si="5"/>
        <v>5</v>
      </c>
      <c r="AP107" s="21">
        <f t="shared" si="5"/>
        <v>4</v>
      </c>
      <c r="AQ107" s="21">
        <f t="shared" si="5"/>
        <v>5</v>
      </c>
      <c r="AR107" s="21">
        <f t="shared" ref="AR107" si="7">COUNTIF(AR7:AR105,"はい")</f>
        <v>5</v>
      </c>
      <c r="AS107" s="21">
        <f t="shared" si="5"/>
        <v>0</v>
      </c>
      <c r="AT107" s="21">
        <f t="shared" si="5"/>
        <v>5</v>
      </c>
      <c r="AU107" s="21">
        <f t="shared" si="5"/>
        <v>5</v>
      </c>
      <c r="AV107" s="21">
        <f t="shared" si="5"/>
        <v>5</v>
      </c>
      <c r="AW107" s="21">
        <f t="shared" si="5"/>
        <v>5</v>
      </c>
      <c r="AX107" s="21">
        <f t="shared" si="5"/>
        <v>5</v>
      </c>
      <c r="AY107" s="21">
        <f t="shared" ref="AY107" si="8">COUNTIF(AY7:AY105,"はい")</f>
        <v>5</v>
      </c>
      <c r="AZ107" s="21">
        <f>COUNTIF(AZ7:AZ105,"はい")</f>
        <v>5</v>
      </c>
      <c r="BA107" s="19" t="s">
        <v>108</v>
      </c>
      <c r="BB107" s="21">
        <f>COUNTA(BB7:BB105)</f>
        <v>0</v>
      </c>
      <c r="BC107" s="21">
        <f t="shared" ref="BC107:CV107" si="9">COUNTA(BC7:BC105)</f>
        <v>0</v>
      </c>
      <c r="BD107" s="21">
        <f t="shared" si="9"/>
        <v>1</v>
      </c>
      <c r="BE107" s="21">
        <f t="shared" si="9"/>
        <v>0</v>
      </c>
      <c r="BF107" s="21">
        <f t="shared" si="9"/>
        <v>0</v>
      </c>
      <c r="BG107" s="21">
        <f t="shared" si="9"/>
        <v>0</v>
      </c>
      <c r="BH107" s="21">
        <f t="shared" si="9"/>
        <v>0</v>
      </c>
      <c r="BI107" s="21">
        <f t="shared" si="9"/>
        <v>0</v>
      </c>
      <c r="BJ107" s="21">
        <f t="shared" si="9"/>
        <v>0</v>
      </c>
      <c r="BK107" s="21">
        <f t="shared" si="9"/>
        <v>0</v>
      </c>
      <c r="BL107" s="21">
        <f t="shared" si="9"/>
        <v>1</v>
      </c>
      <c r="BM107" s="21">
        <f t="shared" si="9"/>
        <v>0</v>
      </c>
      <c r="BN107" s="21">
        <f t="shared" si="9"/>
        <v>0</v>
      </c>
      <c r="BO107" s="21">
        <f t="shared" si="9"/>
        <v>0</v>
      </c>
      <c r="BP107" s="21">
        <f t="shared" si="9"/>
        <v>0</v>
      </c>
      <c r="BQ107" s="21">
        <f t="shared" si="9"/>
        <v>1</v>
      </c>
      <c r="BR107" s="21">
        <f t="shared" si="9"/>
        <v>0</v>
      </c>
      <c r="BS107" s="21">
        <f t="shared" si="9"/>
        <v>0</v>
      </c>
      <c r="BT107" s="21">
        <f t="shared" si="9"/>
        <v>0</v>
      </c>
      <c r="BU107" s="21">
        <f t="shared" si="9"/>
        <v>0</v>
      </c>
      <c r="BV107" s="21">
        <f t="shared" si="9"/>
        <v>0</v>
      </c>
      <c r="BW107" s="21">
        <f t="shared" si="9"/>
        <v>0</v>
      </c>
      <c r="BX107" s="21">
        <f t="shared" si="9"/>
        <v>0</v>
      </c>
      <c r="BY107" s="21">
        <f t="shared" si="9"/>
        <v>0</v>
      </c>
      <c r="BZ107" s="21">
        <f t="shared" si="9"/>
        <v>0</v>
      </c>
      <c r="CA107" s="21">
        <f t="shared" si="9"/>
        <v>0</v>
      </c>
      <c r="CB107" s="21">
        <f t="shared" si="9"/>
        <v>0</v>
      </c>
      <c r="CC107" s="21">
        <f t="shared" si="9"/>
        <v>1</v>
      </c>
      <c r="CD107" s="21">
        <f t="shared" si="9"/>
        <v>1</v>
      </c>
      <c r="CE107" s="21">
        <f t="shared" si="9"/>
        <v>0</v>
      </c>
      <c r="CF107" s="21">
        <f t="shared" si="9"/>
        <v>1</v>
      </c>
      <c r="CG107" s="21">
        <f t="shared" si="9"/>
        <v>0</v>
      </c>
      <c r="CH107" s="21">
        <f t="shared" si="9"/>
        <v>0</v>
      </c>
      <c r="CI107" s="21">
        <f t="shared" si="9"/>
        <v>0</v>
      </c>
      <c r="CJ107" s="21">
        <f t="shared" si="9"/>
        <v>0</v>
      </c>
      <c r="CK107" s="21">
        <f t="shared" si="9"/>
        <v>0</v>
      </c>
      <c r="CL107" s="21">
        <f t="shared" si="9"/>
        <v>0</v>
      </c>
      <c r="CM107" s="21">
        <f t="shared" si="9"/>
        <v>0</v>
      </c>
      <c r="CN107" s="21">
        <f t="shared" si="9"/>
        <v>0</v>
      </c>
      <c r="CO107" s="21">
        <f t="shared" si="9"/>
        <v>1</v>
      </c>
      <c r="CP107" s="21">
        <f t="shared" si="9"/>
        <v>0</v>
      </c>
      <c r="CQ107" s="21">
        <f t="shared" si="9"/>
        <v>0</v>
      </c>
      <c r="CR107" s="21">
        <f t="shared" ref="CR107:CU107" si="10">COUNTA(CR7:CR105)</f>
        <v>0</v>
      </c>
      <c r="CS107" s="21">
        <f t="shared" si="10"/>
        <v>0</v>
      </c>
      <c r="CT107" s="21">
        <f t="shared" si="10"/>
        <v>0</v>
      </c>
      <c r="CU107" s="21">
        <f t="shared" si="10"/>
        <v>0</v>
      </c>
      <c r="CV107" s="21">
        <f t="shared" si="9"/>
        <v>0</v>
      </c>
    </row>
    <row r="108" spans="2:100" ht="18.95" customHeight="1" x14ac:dyDescent="0.4">
      <c r="B108" s="75"/>
      <c r="C108" s="77"/>
      <c r="D108" s="79" t="s">
        <v>1</v>
      </c>
      <c r="E108" s="80"/>
      <c r="F108" s="21">
        <f t="shared" ref="F108:AY108" si="11">COUNTIF(F7:F105,"いいえ")</f>
        <v>0</v>
      </c>
      <c r="G108" s="21">
        <f t="shared" si="11"/>
        <v>0</v>
      </c>
      <c r="H108" s="21">
        <f t="shared" si="11"/>
        <v>0</v>
      </c>
      <c r="I108" s="21">
        <f t="shared" si="11"/>
        <v>0</v>
      </c>
      <c r="J108" s="21">
        <f t="shared" si="11"/>
        <v>0</v>
      </c>
      <c r="K108" s="21">
        <f t="shared" si="11"/>
        <v>0</v>
      </c>
      <c r="L108" s="21">
        <f t="shared" si="11"/>
        <v>0</v>
      </c>
      <c r="M108" s="21">
        <f t="shared" si="11"/>
        <v>2</v>
      </c>
      <c r="N108" s="21">
        <f t="shared" si="11"/>
        <v>0</v>
      </c>
      <c r="O108" s="21">
        <f t="shared" si="11"/>
        <v>0</v>
      </c>
      <c r="P108" s="21">
        <f t="shared" si="11"/>
        <v>0</v>
      </c>
      <c r="Q108" s="21">
        <f t="shared" si="11"/>
        <v>0</v>
      </c>
      <c r="R108" s="21">
        <f t="shared" si="11"/>
        <v>0</v>
      </c>
      <c r="S108" s="21">
        <f t="shared" si="11"/>
        <v>0</v>
      </c>
      <c r="T108" s="21">
        <f t="shared" si="11"/>
        <v>0</v>
      </c>
      <c r="U108" s="21">
        <f t="shared" si="11"/>
        <v>0</v>
      </c>
      <c r="V108" s="21">
        <f t="shared" si="11"/>
        <v>0</v>
      </c>
      <c r="W108" s="21">
        <f t="shared" si="11"/>
        <v>0</v>
      </c>
      <c r="X108" s="21">
        <f t="shared" si="11"/>
        <v>0</v>
      </c>
      <c r="Y108" s="21">
        <f t="shared" si="11"/>
        <v>0</v>
      </c>
      <c r="Z108" s="21">
        <f t="shared" si="11"/>
        <v>0</v>
      </c>
      <c r="AA108" s="21">
        <f t="shared" si="11"/>
        <v>2</v>
      </c>
      <c r="AB108" s="21">
        <f t="shared" si="11"/>
        <v>2</v>
      </c>
      <c r="AC108" s="21">
        <f t="shared" si="11"/>
        <v>1</v>
      </c>
      <c r="AD108" s="21">
        <f t="shared" si="11"/>
        <v>1</v>
      </c>
      <c r="AE108" s="21">
        <f t="shared" si="11"/>
        <v>1</v>
      </c>
      <c r="AF108" s="21">
        <f t="shared" si="11"/>
        <v>2</v>
      </c>
      <c r="AG108" s="21">
        <f t="shared" si="11"/>
        <v>5</v>
      </c>
      <c r="AH108" s="21">
        <f t="shared" si="11"/>
        <v>4</v>
      </c>
      <c r="AI108" s="21">
        <f t="shared" si="11"/>
        <v>0</v>
      </c>
      <c r="AJ108" s="21">
        <f t="shared" si="11"/>
        <v>1</v>
      </c>
      <c r="AK108" s="21">
        <f t="shared" si="11"/>
        <v>0</v>
      </c>
      <c r="AL108" s="21">
        <f t="shared" si="11"/>
        <v>0</v>
      </c>
      <c r="AM108" s="21">
        <f t="shared" si="11"/>
        <v>0</v>
      </c>
      <c r="AN108" s="21">
        <f t="shared" si="11"/>
        <v>2</v>
      </c>
      <c r="AO108" s="21">
        <f t="shared" si="11"/>
        <v>0</v>
      </c>
      <c r="AP108" s="21">
        <f t="shared" si="11"/>
        <v>1</v>
      </c>
      <c r="AQ108" s="21">
        <f t="shared" si="11"/>
        <v>0</v>
      </c>
      <c r="AR108" s="21">
        <f t="shared" si="11"/>
        <v>0</v>
      </c>
      <c r="AS108" s="21">
        <f t="shared" si="11"/>
        <v>5</v>
      </c>
      <c r="AT108" s="21">
        <f t="shared" si="11"/>
        <v>0</v>
      </c>
      <c r="AU108" s="21">
        <f t="shared" si="11"/>
        <v>0</v>
      </c>
      <c r="AV108" s="21">
        <f t="shared" si="11"/>
        <v>0</v>
      </c>
      <c r="AW108" s="21">
        <f t="shared" si="11"/>
        <v>0</v>
      </c>
      <c r="AX108" s="21">
        <f t="shared" si="11"/>
        <v>0</v>
      </c>
      <c r="AY108" s="21">
        <f t="shared" si="11"/>
        <v>0</v>
      </c>
      <c r="AZ108" s="21">
        <f>COUNTIF(AZ7:AZ105,"いいえ")</f>
        <v>0</v>
      </c>
      <c r="BA108" s="20"/>
    </row>
    <row r="109" spans="2:100" ht="18.95" customHeight="1" x14ac:dyDescent="0.4">
      <c r="B109" s="75"/>
      <c r="C109" s="78"/>
      <c r="D109" s="79" t="s">
        <v>107</v>
      </c>
      <c r="E109" s="80"/>
      <c r="F109" s="21">
        <f t="shared" ref="F109:AZ109" si="12">SUM(F107:F108)</f>
        <v>5</v>
      </c>
      <c r="G109" s="21">
        <f t="shared" si="12"/>
        <v>5</v>
      </c>
      <c r="H109" s="21">
        <f t="shared" si="12"/>
        <v>5</v>
      </c>
      <c r="I109" s="21">
        <f t="shared" si="12"/>
        <v>5</v>
      </c>
      <c r="J109" s="21">
        <f t="shared" si="12"/>
        <v>5</v>
      </c>
      <c r="K109" s="21">
        <f t="shared" si="12"/>
        <v>5</v>
      </c>
      <c r="L109" s="21">
        <f t="shared" si="12"/>
        <v>5</v>
      </c>
      <c r="M109" s="21">
        <f t="shared" si="12"/>
        <v>4</v>
      </c>
      <c r="N109" s="21">
        <f t="shared" si="12"/>
        <v>5</v>
      </c>
      <c r="O109" s="21">
        <f t="shared" si="12"/>
        <v>5</v>
      </c>
      <c r="P109" s="21">
        <f t="shared" si="12"/>
        <v>5</v>
      </c>
      <c r="Q109" s="21">
        <f t="shared" si="12"/>
        <v>5</v>
      </c>
      <c r="R109" s="21">
        <f t="shared" si="12"/>
        <v>5</v>
      </c>
      <c r="S109" s="21">
        <f t="shared" si="12"/>
        <v>5</v>
      </c>
      <c r="T109" s="21">
        <f t="shared" si="12"/>
        <v>5</v>
      </c>
      <c r="U109" s="21">
        <f t="shared" si="12"/>
        <v>5</v>
      </c>
      <c r="V109" s="21">
        <f t="shared" si="12"/>
        <v>5</v>
      </c>
      <c r="W109" s="21">
        <f t="shared" si="12"/>
        <v>5</v>
      </c>
      <c r="X109" s="21">
        <f t="shared" si="12"/>
        <v>5</v>
      </c>
      <c r="Y109" s="21">
        <f t="shared" si="12"/>
        <v>5</v>
      </c>
      <c r="Z109" s="21">
        <f t="shared" si="12"/>
        <v>5</v>
      </c>
      <c r="AA109" s="21">
        <f t="shared" si="12"/>
        <v>5</v>
      </c>
      <c r="AB109" s="21">
        <f t="shared" si="12"/>
        <v>4</v>
      </c>
      <c r="AC109" s="21">
        <f t="shared" si="12"/>
        <v>5</v>
      </c>
      <c r="AD109" s="21">
        <f t="shared" si="12"/>
        <v>5</v>
      </c>
      <c r="AE109" s="21">
        <f t="shared" si="12"/>
        <v>5</v>
      </c>
      <c r="AF109" s="21">
        <f t="shared" si="12"/>
        <v>4</v>
      </c>
      <c r="AG109" s="21">
        <f t="shared" si="12"/>
        <v>5</v>
      </c>
      <c r="AH109" s="21">
        <f t="shared" si="12"/>
        <v>4</v>
      </c>
      <c r="AI109" s="21">
        <f t="shared" si="12"/>
        <v>5</v>
      </c>
      <c r="AJ109" s="21">
        <f t="shared" si="12"/>
        <v>4</v>
      </c>
      <c r="AK109" s="21">
        <f t="shared" si="12"/>
        <v>5</v>
      </c>
      <c r="AL109" s="21">
        <f t="shared" si="12"/>
        <v>5</v>
      </c>
      <c r="AM109" s="21">
        <f t="shared" si="12"/>
        <v>5</v>
      </c>
      <c r="AN109" s="21">
        <f t="shared" si="12"/>
        <v>5</v>
      </c>
      <c r="AO109" s="21">
        <f t="shared" si="12"/>
        <v>5</v>
      </c>
      <c r="AP109" s="21">
        <f t="shared" si="12"/>
        <v>5</v>
      </c>
      <c r="AQ109" s="21">
        <f t="shared" si="12"/>
        <v>5</v>
      </c>
      <c r="AR109" s="21">
        <f t="shared" si="12"/>
        <v>5</v>
      </c>
      <c r="AS109" s="21">
        <f t="shared" si="12"/>
        <v>5</v>
      </c>
      <c r="AT109" s="21">
        <f t="shared" si="12"/>
        <v>5</v>
      </c>
      <c r="AU109" s="21">
        <f t="shared" si="12"/>
        <v>5</v>
      </c>
      <c r="AV109" s="21">
        <f t="shared" si="12"/>
        <v>5</v>
      </c>
      <c r="AW109" s="21">
        <f t="shared" si="12"/>
        <v>5</v>
      </c>
      <c r="AX109" s="21">
        <f t="shared" si="12"/>
        <v>5</v>
      </c>
      <c r="AY109" s="21">
        <f t="shared" si="12"/>
        <v>5</v>
      </c>
      <c r="AZ109" s="21">
        <f t="shared" si="12"/>
        <v>5</v>
      </c>
      <c r="BA109" s="23"/>
      <c r="BB109" s="18"/>
    </row>
    <row r="110" spans="2:100" ht="18.95" customHeight="1" x14ac:dyDescent="0.4">
      <c r="B110" s="75"/>
      <c r="BA110" s="18"/>
    </row>
    <row r="111" spans="2:100" ht="18.95" customHeight="1" x14ac:dyDescent="0.4">
      <c r="B111" s="75"/>
      <c r="C111" s="76" t="s">
        <v>110</v>
      </c>
      <c r="D111" s="79" t="s">
        <v>0</v>
      </c>
      <c r="E111" s="80"/>
      <c r="F111" s="22">
        <f t="shared" ref="F111:AZ111" si="13">F107/F$109</f>
        <v>1</v>
      </c>
      <c r="G111" s="22">
        <f t="shared" si="13"/>
        <v>1</v>
      </c>
      <c r="H111" s="22">
        <f t="shared" si="13"/>
        <v>1</v>
      </c>
      <c r="I111" s="22">
        <f t="shared" si="13"/>
        <v>1</v>
      </c>
      <c r="J111" s="22">
        <f t="shared" si="13"/>
        <v>1</v>
      </c>
      <c r="K111" s="22">
        <f t="shared" si="13"/>
        <v>1</v>
      </c>
      <c r="L111" s="22">
        <f t="shared" si="13"/>
        <v>1</v>
      </c>
      <c r="M111" s="22">
        <f t="shared" si="13"/>
        <v>0.5</v>
      </c>
      <c r="N111" s="22">
        <f t="shared" si="13"/>
        <v>1</v>
      </c>
      <c r="O111" s="22">
        <f t="shared" si="13"/>
        <v>1</v>
      </c>
      <c r="P111" s="22">
        <f t="shared" si="13"/>
        <v>1</v>
      </c>
      <c r="Q111" s="22">
        <f t="shared" si="13"/>
        <v>1</v>
      </c>
      <c r="R111" s="22">
        <f t="shared" si="13"/>
        <v>1</v>
      </c>
      <c r="S111" s="22">
        <f t="shared" si="13"/>
        <v>1</v>
      </c>
      <c r="T111" s="22">
        <f t="shared" si="13"/>
        <v>1</v>
      </c>
      <c r="U111" s="22">
        <f t="shared" si="13"/>
        <v>1</v>
      </c>
      <c r="V111" s="22">
        <f t="shared" si="13"/>
        <v>1</v>
      </c>
      <c r="W111" s="22">
        <f t="shared" si="13"/>
        <v>1</v>
      </c>
      <c r="X111" s="22">
        <f t="shared" si="13"/>
        <v>1</v>
      </c>
      <c r="Y111" s="22">
        <f t="shared" si="13"/>
        <v>1</v>
      </c>
      <c r="Z111" s="22">
        <f t="shared" si="13"/>
        <v>1</v>
      </c>
      <c r="AA111" s="22">
        <f t="shared" si="13"/>
        <v>0.6</v>
      </c>
      <c r="AB111" s="22">
        <f t="shared" si="13"/>
        <v>0.5</v>
      </c>
      <c r="AC111" s="22">
        <f t="shared" si="13"/>
        <v>0.8</v>
      </c>
      <c r="AD111" s="22">
        <f t="shared" si="13"/>
        <v>0.8</v>
      </c>
      <c r="AE111" s="22">
        <f t="shared" si="13"/>
        <v>0.8</v>
      </c>
      <c r="AF111" s="22">
        <f t="shared" si="13"/>
        <v>0.5</v>
      </c>
      <c r="AG111" s="22">
        <f t="shared" si="13"/>
        <v>0</v>
      </c>
      <c r="AH111" s="22">
        <f t="shared" si="13"/>
        <v>0</v>
      </c>
      <c r="AI111" s="22">
        <f t="shared" si="13"/>
        <v>1</v>
      </c>
      <c r="AJ111" s="22">
        <f t="shared" si="13"/>
        <v>0.75</v>
      </c>
      <c r="AK111" s="22">
        <f t="shared" si="13"/>
        <v>1</v>
      </c>
      <c r="AL111" s="22">
        <f t="shared" si="13"/>
        <v>1</v>
      </c>
      <c r="AM111" s="22">
        <f t="shared" si="13"/>
        <v>1</v>
      </c>
      <c r="AN111" s="22">
        <f t="shared" si="13"/>
        <v>0.6</v>
      </c>
      <c r="AO111" s="22">
        <f t="shared" si="13"/>
        <v>1</v>
      </c>
      <c r="AP111" s="22">
        <f t="shared" si="13"/>
        <v>0.8</v>
      </c>
      <c r="AQ111" s="22">
        <f t="shared" si="13"/>
        <v>1</v>
      </c>
      <c r="AR111" s="22">
        <f t="shared" si="13"/>
        <v>1</v>
      </c>
      <c r="AS111" s="22">
        <f t="shared" si="13"/>
        <v>0</v>
      </c>
      <c r="AT111" s="22">
        <f t="shared" si="13"/>
        <v>1</v>
      </c>
      <c r="AU111" s="22">
        <f t="shared" si="13"/>
        <v>1</v>
      </c>
      <c r="AV111" s="22">
        <f t="shared" si="13"/>
        <v>1</v>
      </c>
      <c r="AW111" s="22">
        <f t="shared" si="13"/>
        <v>1</v>
      </c>
      <c r="AX111" s="22">
        <f t="shared" si="13"/>
        <v>1</v>
      </c>
      <c r="AY111" s="22">
        <f t="shared" si="13"/>
        <v>1</v>
      </c>
      <c r="AZ111" s="22">
        <f t="shared" si="13"/>
        <v>1</v>
      </c>
    </row>
    <row r="112" spans="2:100" ht="18.95" customHeight="1" x14ac:dyDescent="0.4">
      <c r="B112" s="75"/>
      <c r="C112" s="77"/>
      <c r="D112" s="79" t="s">
        <v>1</v>
      </c>
      <c r="E112" s="80"/>
      <c r="F112" s="22">
        <f>F108/F$109</f>
        <v>0</v>
      </c>
      <c r="G112" s="22">
        <f>G108/G$109</f>
        <v>0</v>
      </c>
      <c r="H112" s="22">
        <f t="shared" ref="H112" si="14">H108/H$109</f>
        <v>0</v>
      </c>
      <c r="I112" s="22">
        <f t="shared" ref="I112:K113" si="15">I108/I$109</f>
        <v>0</v>
      </c>
      <c r="J112" s="22">
        <f t="shared" si="15"/>
        <v>0</v>
      </c>
      <c r="K112" s="22">
        <f t="shared" si="15"/>
        <v>0</v>
      </c>
      <c r="L112" s="22">
        <f t="shared" ref="L112:AZ112" si="16">L108/L$109</f>
        <v>0</v>
      </c>
      <c r="M112" s="22">
        <f t="shared" si="16"/>
        <v>0.5</v>
      </c>
      <c r="N112" s="22">
        <f t="shared" si="16"/>
        <v>0</v>
      </c>
      <c r="O112" s="22">
        <f t="shared" si="16"/>
        <v>0</v>
      </c>
      <c r="P112" s="22">
        <f t="shared" si="16"/>
        <v>0</v>
      </c>
      <c r="Q112" s="22">
        <f t="shared" si="16"/>
        <v>0</v>
      </c>
      <c r="R112" s="22">
        <f t="shared" si="16"/>
        <v>0</v>
      </c>
      <c r="S112" s="22">
        <f t="shared" si="16"/>
        <v>0</v>
      </c>
      <c r="T112" s="22">
        <f t="shared" si="16"/>
        <v>0</v>
      </c>
      <c r="U112" s="22">
        <f t="shared" si="16"/>
        <v>0</v>
      </c>
      <c r="V112" s="22">
        <f t="shared" si="16"/>
        <v>0</v>
      </c>
      <c r="W112" s="22">
        <f t="shared" si="16"/>
        <v>0</v>
      </c>
      <c r="X112" s="56">
        <f t="shared" si="16"/>
        <v>0</v>
      </c>
      <c r="Y112" s="32">
        <f t="shared" si="16"/>
        <v>0</v>
      </c>
      <c r="Z112" s="22">
        <f t="shared" si="16"/>
        <v>0</v>
      </c>
      <c r="AA112" s="22">
        <f t="shared" si="16"/>
        <v>0.4</v>
      </c>
      <c r="AB112" s="22">
        <f t="shared" si="16"/>
        <v>0.5</v>
      </c>
      <c r="AC112" s="22">
        <f t="shared" si="16"/>
        <v>0.2</v>
      </c>
      <c r="AD112" s="22">
        <f t="shared" si="16"/>
        <v>0.2</v>
      </c>
      <c r="AE112" s="22">
        <f t="shared" si="16"/>
        <v>0.2</v>
      </c>
      <c r="AF112" s="22">
        <f t="shared" si="16"/>
        <v>0.5</v>
      </c>
      <c r="AG112" s="22">
        <f t="shared" si="16"/>
        <v>1</v>
      </c>
      <c r="AH112" s="22">
        <f t="shared" si="16"/>
        <v>1</v>
      </c>
      <c r="AI112" s="22">
        <f t="shared" ref="AI112" si="17">AI108/AI$109</f>
        <v>0</v>
      </c>
      <c r="AJ112" s="22">
        <f t="shared" si="16"/>
        <v>0.25</v>
      </c>
      <c r="AK112" s="22">
        <f t="shared" si="16"/>
        <v>0</v>
      </c>
      <c r="AL112" s="22">
        <f t="shared" si="16"/>
        <v>0</v>
      </c>
      <c r="AM112" s="22">
        <f t="shared" si="16"/>
        <v>0</v>
      </c>
      <c r="AN112" s="22">
        <f t="shared" si="16"/>
        <v>0.4</v>
      </c>
      <c r="AO112" s="22">
        <f t="shared" si="16"/>
        <v>0</v>
      </c>
      <c r="AP112" s="22">
        <f t="shared" si="16"/>
        <v>0.2</v>
      </c>
      <c r="AQ112" s="22">
        <f t="shared" si="16"/>
        <v>0</v>
      </c>
      <c r="AR112" s="22">
        <f t="shared" ref="AR112" si="18">AR108/AR$109</f>
        <v>0</v>
      </c>
      <c r="AS112" s="22">
        <f t="shared" si="16"/>
        <v>1</v>
      </c>
      <c r="AT112" s="22">
        <f t="shared" si="16"/>
        <v>0</v>
      </c>
      <c r="AU112" s="22">
        <f t="shared" si="16"/>
        <v>0</v>
      </c>
      <c r="AV112" s="22">
        <f t="shared" si="16"/>
        <v>0</v>
      </c>
      <c r="AW112" s="22">
        <f t="shared" si="16"/>
        <v>0</v>
      </c>
      <c r="AX112" s="22">
        <f t="shared" si="16"/>
        <v>0</v>
      </c>
      <c r="AY112" s="22">
        <f t="shared" ref="AY112" si="19">AY108/AY$109</f>
        <v>0</v>
      </c>
      <c r="AZ112" s="22">
        <f t="shared" si="16"/>
        <v>0</v>
      </c>
    </row>
    <row r="113" spans="2:52" ht="18.95" customHeight="1" x14ac:dyDescent="0.4">
      <c r="B113" s="75"/>
      <c r="C113" s="78"/>
      <c r="D113" s="79" t="s">
        <v>107</v>
      </c>
      <c r="E113" s="80"/>
      <c r="F113" s="22">
        <f>F109/F$109</f>
        <v>1</v>
      </c>
      <c r="G113" s="22">
        <f>G109/G$109</f>
        <v>1</v>
      </c>
      <c r="H113" s="22">
        <f t="shared" ref="H113" si="20">H109/H$109</f>
        <v>1</v>
      </c>
      <c r="I113" s="22">
        <f t="shared" si="15"/>
        <v>1</v>
      </c>
      <c r="J113" s="22">
        <f t="shared" si="15"/>
        <v>1</v>
      </c>
      <c r="K113" s="22">
        <f t="shared" si="15"/>
        <v>1</v>
      </c>
      <c r="L113" s="22">
        <f t="shared" ref="L113:AZ113" si="21">L109/L$109</f>
        <v>1</v>
      </c>
      <c r="M113" s="22">
        <f t="shared" si="21"/>
        <v>1</v>
      </c>
      <c r="N113" s="22">
        <f t="shared" si="21"/>
        <v>1</v>
      </c>
      <c r="O113" s="22">
        <f t="shared" si="21"/>
        <v>1</v>
      </c>
      <c r="P113" s="22">
        <f t="shared" si="21"/>
        <v>1</v>
      </c>
      <c r="Q113" s="22">
        <f t="shared" si="21"/>
        <v>1</v>
      </c>
      <c r="R113" s="22">
        <f t="shared" si="21"/>
        <v>1</v>
      </c>
      <c r="S113" s="22">
        <f t="shared" si="21"/>
        <v>1</v>
      </c>
      <c r="T113" s="22">
        <f t="shared" si="21"/>
        <v>1</v>
      </c>
      <c r="U113" s="22">
        <f t="shared" si="21"/>
        <v>1</v>
      </c>
      <c r="V113" s="22">
        <f t="shared" si="21"/>
        <v>1</v>
      </c>
      <c r="W113" s="22">
        <f t="shared" si="21"/>
        <v>1</v>
      </c>
      <c r="X113" s="22">
        <f t="shared" si="21"/>
        <v>1</v>
      </c>
      <c r="Y113" s="22">
        <f t="shared" si="21"/>
        <v>1</v>
      </c>
      <c r="Z113" s="22">
        <f t="shared" si="21"/>
        <v>1</v>
      </c>
      <c r="AA113" s="22">
        <f t="shared" si="21"/>
        <v>1</v>
      </c>
      <c r="AB113" s="22">
        <f t="shared" si="21"/>
        <v>1</v>
      </c>
      <c r="AC113" s="22">
        <f t="shared" si="21"/>
        <v>1</v>
      </c>
      <c r="AD113" s="22">
        <f t="shared" si="21"/>
        <v>1</v>
      </c>
      <c r="AE113" s="22">
        <f t="shared" si="21"/>
        <v>1</v>
      </c>
      <c r="AF113" s="22">
        <f t="shared" si="21"/>
        <v>1</v>
      </c>
      <c r="AG113" s="22">
        <f t="shared" si="21"/>
        <v>1</v>
      </c>
      <c r="AH113" s="22">
        <f t="shared" si="21"/>
        <v>1</v>
      </c>
      <c r="AI113" s="22">
        <f t="shared" ref="AI113" si="22">AI109/AI$109</f>
        <v>1</v>
      </c>
      <c r="AJ113" s="22">
        <f t="shared" si="21"/>
        <v>1</v>
      </c>
      <c r="AK113" s="22">
        <f t="shared" si="21"/>
        <v>1</v>
      </c>
      <c r="AL113" s="22">
        <f t="shared" si="21"/>
        <v>1</v>
      </c>
      <c r="AM113" s="22">
        <f t="shared" si="21"/>
        <v>1</v>
      </c>
      <c r="AN113" s="22">
        <f t="shared" si="21"/>
        <v>1</v>
      </c>
      <c r="AO113" s="22">
        <f t="shared" si="21"/>
        <v>1</v>
      </c>
      <c r="AP113" s="22">
        <f t="shared" si="21"/>
        <v>1</v>
      </c>
      <c r="AQ113" s="22">
        <f t="shared" si="21"/>
        <v>1</v>
      </c>
      <c r="AR113" s="22">
        <f t="shared" ref="AR113" si="23">AR109/AR$109</f>
        <v>1</v>
      </c>
      <c r="AS113" s="22">
        <f t="shared" si="21"/>
        <v>1</v>
      </c>
      <c r="AT113" s="22">
        <f t="shared" si="21"/>
        <v>1</v>
      </c>
      <c r="AU113" s="22">
        <f t="shared" si="21"/>
        <v>1</v>
      </c>
      <c r="AV113" s="22">
        <f t="shared" si="21"/>
        <v>1</v>
      </c>
      <c r="AW113" s="22">
        <f t="shared" si="21"/>
        <v>1</v>
      </c>
      <c r="AX113" s="22">
        <f t="shared" si="21"/>
        <v>1</v>
      </c>
      <c r="AY113" s="22">
        <f t="shared" ref="AY113" si="24">AY109/AY$109</f>
        <v>1</v>
      </c>
      <c r="AZ113" s="22">
        <f t="shared" si="21"/>
        <v>1</v>
      </c>
    </row>
    <row r="115" spans="2:52" ht="18.95" customHeight="1" x14ac:dyDescent="0.4">
      <c r="F115" s="81" t="s">
        <v>134</v>
      </c>
      <c r="G115" s="81"/>
      <c r="H115" s="81"/>
      <c r="I115" s="81"/>
      <c r="J115" s="81" t="s">
        <v>143</v>
      </c>
      <c r="K115" s="81"/>
      <c r="L115" s="81"/>
      <c r="M115" s="81"/>
      <c r="N115" s="81"/>
      <c r="O115" s="81" t="s">
        <v>135</v>
      </c>
      <c r="P115" s="81"/>
      <c r="Q115" s="81"/>
      <c r="R115" s="81"/>
      <c r="S115" s="81"/>
      <c r="T115" s="81"/>
      <c r="U115" s="81"/>
      <c r="V115" s="81"/>
      <c r="W115" s="81"/>
      <c r="X115" s="81"/>
      <c r="Y115" s="81"/>
      <c r="Z115" s="81" t="s">
        <v>154</v>
      </c>
      <c r="AA115" s="81"/>
      <c r="AB115" s="81"/>
      <c r="AC115" s="81"/>
      <c r="AD115" s="81"/>
      <c r="AE115" s="81"/>
      <c r="AF115" s="81"/>
      <c r="AG115" s="81"/>
      <c r="AH115" s="81"/>
      <c r="AI115" s="81"/>
      <c r="AJ115" s="81"/>
      <c r="AK115" s="81" t="s">
        <v>160</v>
      </c>
      <c r="AL115" s="81"/>
      <c r="AM115" s="81"/>
      <c r="AN115" s="81"/>
      <c r="AO115" s="81"/>
      <c r="AP115" s="81"/>
      <c r="AQ115" s="81"/>
      <c r="AR115" s="81"/>
      <c r="AS115" s="81"/>
      <c r="AT115" s="81" t="s">
        <v>136</v>
      </c>
      <c r="AU115" s="81"/>
      <c r="AV115" s="81"/>
      <c r="AW115" s="81"/>
      <c r="AX115" s="81"/>
      <c r="AY115" s="81"/>
      <c r="AZ115" s="81"/>
    </row>
    <row r="116" spans="2:52" ht="18.95" customHeight="1" x14ac:dyDescent="0.4">
      <c r="B116" s="82" t="s">
        <v>131</v>
      </c>
      <c r="C116" s="76" t="s">
        <v>109</v>
      </c>
      <c r="D116" s="79" t="s">
        <v>0</v>
      </c>
      <c r="E116" s="80"/>
      <c r="F116" s="83">
        <f>COUNTIF(F7:I105,"はい")</f>
        <v>20</v>
      </c>
      <c r="G116" s="84"/>
      <c r="H116" s="84"/>
      <c r="I116" s="85"/>
      <c r="J116" s="83">
        <f>COUNTIF(J7:N105,"はい")</f>
        <v>22</v>
      </c>
      <c r="K116" s="84"/>
      <c r="L116" s="84"/>
      <c r="M116" s="84"/>
      <c r="N116" s="85"/>
      <c r="O116" s="83">
        <f>COUNTIF(O7:Y105,"はい")</f>
        <v>55</v>
      </c>
      <c r="P116" s="84"/>
      <c r="Q116" s="84"/>
      <c r="R116" s="84"/>
      <c r="S116" s="84"/>
      <c r="T116" s="84"/>
      <c r="U116" s="84"/>
      <c r="V116" s="84"/>
      <c r="W116" s="84"/>
      <c r="X116" s="84"/>
      <c r="Y116" s="85"/>
      <c r="Z116" s="83">
        <f>COUNTIF(Z7:AJ105,"はい")</f>
        <v>32</v>
      </c>
      <c r="AA116" s="84"/>
      <c r="AB116" s="84"/>
      <c r="AC116" s="84"/>
      <c r="AD116" s="84"/>
      <c r="AE116" s="84"/>
      <c r="AF116" s="84"/>
      <c r="AG116" s="84"/>
      <c r="AH116" s="84"/>
      <c r="AI116" s="84"/>
      <c r="AJ116" s="85"/>
      <c r="AK116" s="83">
        <f>COUNTIF(AK7:AS105,"はい")</f>
        <v>37</v>
      </c>
      <c r="AL116" s="84"/>
      <c r="AM116" s="84"/>
      <c r="AN116" s="84"/>
      <c r="AO116" s="84"/>
      <c r="AP116" s="84"/>
      <c r="AQ116" s="84"/>
      <c r="AR116" s="84"/>
      <c r="AS116" s="85"/>
      <c r="AT116" s="83">
        <f>COUNTIF(AT7:AZ105,"はい")</f>
        <v>35</v>
      </c>
      <c r="AU116" s="84"/>
      <c r="AV116" s="84"/>
      <c r="AW116" s="84"/>
      <c r="AX116" s="84"/>
      <c r="AY116" s="84"/>
      <c r="AZ116" s="85"/>
    </row>
    <row r="117" spans="2:52" ht="18.95" customHeight="1" x14ac:dyDescent="0.4">
      <c r="B117" s="82"/>
      <c r="C117" s="77"/>
      <c r="D117" s="79" t="s">
        <v>1</v>
      </c>
      <c r="E117" s="80"/>
      <c r="F117" s="83">
        <f>COUNTIF(F7:I105,"いいえ")</f>
        <v>0</v>
      </c>
      <c r="G117" s="84"/>
      <c r="H117" s="84"/>
      <c r="I117" s="85"/>
      <c r="J117" s="83">
        <f>COUNTIF(J7:N105,"いいえ")</f>
        <v>2</v>
      </c>
      <c r="K117" s="84"/>
      <c r="L117" s="84"/>
      <c r="M117" s="84"/>
      <c r="N117" s="85"/>
      <c r="O117" s="83">
        <f>COUNTIF(O7:Y105,"いいえ")</f>
        <v>0</v>
      </c>
      <c r="P117" s="84"/>
      <c r="Q117" s="84"/>
      <c r="R117" s="84"/>
      <c r="S117" s="84"/>
      <c r="T117" s="84"/>
      <c r="U117" s="84"/>
      <c r="V117" s="84"/>
      <c r="W117" s="84"/>
      <c r="X117" s="84"/>
      <c r="Y117" s="85"/>
      <c r="Z117" s="83">
        <f>COUNTIF(Z7:AJ105,"いいえ")</f>
        <v>19</v>
      </c>
      <c r="AA117" s="84"/>
      <c r="AB117" s="84"/>
      <c r="AC117" s="84"/>
      <c r="AD117" s="84"/>
      <c r="AE117" s="84"/>
      <c r="AF117" s="84"/>
      <c r="AG117" s="84"/>
      <c r="AH117" s="84"/>
      <c r="AI117" s="84"/>
      <c r="AJ117" s="85"/>
      <c r="AK117" s="83">
        <f>COUNTIF(AK7:AS105,"いいえ")</f>
        <v>8</v>
      </c>
      <c r="AL117" s="84"/>
      <c r="AM117" s="84"/>
      <c r="AN117" s="84"/>
      <c r="AO117" s="84"/>
      <c r="AP117" s="84"/>
      <c r="AQ117" s="84"/>
      <c r="AR117" s="84"/>
      <c r="AS117" s="85"/>
      <c r="AT117" s="83">
        <f>COUNTIF(AT7:AZ105,"いいえ")</f>
        <v>0</v>
      </c>
      <c r="AU117" s="84"/>
      <c r="AV117" s="84"/>
      <c r="AW117" s="84"/>
      <c r="AX117" s="84"/>
      <c r="AY117" s="84"/>
      <c r="AZ117" s="85"/>
    </row>
    <row r="118" spans="2:52" ht="18.95" customHeight="1" x14ac:dyDescent="0.4">
      <c r="B118" s="82"/>
      <c r="C118" s="78"/>
      <c r="D118" s="79" t="s">
        <v>107</v>
      </c>
      <c r="E118" s="80"/>
      <c r="F118" s="83">
        <f>SUM(F116:I117)</f>
        <v>20</v>
      </c>
      <c r="G118" s="84"/>
      <c r="H118" s="84"/>
      <c r="I118" s="85"/>
      <c r="J118" s="83">
        <f>SUM(J116:N117)</f>
        <v>24</v>
      </c>
      <c r="K118" s="84"/>
      <c r="L118" s="84"/>
      <c r="M118" s="84"/>
      <c r="N118" s="85"/>
      <c r="O118" s="83">
        <f>SUM(O116:Y117)</f>
        <v>55</v>
      </c>
      <c r="P118" s="84"/>
      <c r="Q118" s="84"/>
      <c r="R118" s="84"/>
      <c r="S118" s="84"/>
      <c r="T118" s="84"/>
      <c r="U118" s="84"/>
      <c r="V118" s="84"/>
      <c r="W118" s="84"/>
      <c r="X118" s="84"/>
      <c r="Y118" s="85"/>
      <c r="Z118" s="83">
        <f>SUM(Z116:AJ117)</f>
        <v>51</v>
      </c>
      <c r="AA118" s="84"/>
      <c r="AB118" s="84"/>
      <c r="AC118" s="84"/>
      <c r="AD118" s="84"/>
      <c r="AE118" s="84"/>
      <c r="AF118" s="84"/>
      <c r="AG118" s="84"/>
      <c r="AH118" s="84"/>
      <c r="AI118" s="84"/>
      <c r="AJ118" s="85"/>
      <c r="AK118" s="83">
        <f>SUM(AK116:AS117)</f>
        <v>45</v>
      </c>
      <c r="AL118" s="84"/>
      <c r="AM118" s="84"/>
      <c r="AN118" s="84"/>
      <c r="AO118" s="84"/>
      <c r="AP118" s="84"/>
      <c r="AQ118" s="84"/>
      <c r="AR118" s="84"/>
      <c r="AS118" s="85"/>
      <c r="AT118" s="83">
        <f>SUM(AT116:AZ117)</f>
        <v>35</v>
      </c>
      <c r="AU118" s="84"/>
      <c r="AV118" s="84"/>
      <c r="AW118" s="84"/>
      <c r="AX118" s="84"/>
      <c r="AY118" s="84"/>
      <c r="AZ118" s="85"/>
    </row>
    <row r="119" spans="2:52" ht="18.95" customHeight="1" x14ac:dyDescent="0.4">
      <c r="B119" s="82"/>
    </row>
    <row r="120" spans="2:52" ht="18.95" customHeight="1" x14ac:dyDescent="0.4">
      <c r="B120" s="82"/>
      <c r="C120" s="76" t="s">
        <v>110</v>
      </c>
      <c r="D120" s="79" t="s">
        <v>0</v>
      </c>
      <c r="E120" s="80"/>
      <c r="F120" s="86">
        <f>F116/F$118</f>
        <v>1</v>
      </c>
      <c r="G120" s="87"/>
      <c r="H120" s="87"/>
      <c r="I120" s="88"/>
      <c r="J120" s="86">
        <f>J116/J$118</f>
        <v>0.91666666666666663</v>
      </c>
      <c r="K120" s="87"/>
      <c r="L120" s="87"/>
      <c r="M120" s="87"/>
      <c r="N120" s="88"/>
      <c r="O120" s="86">
        <f>O116/O$118</f>
        <v>1</v>
      </c>
      <c r="P120" s="87"/>
      <c r="Q120" s="87"/>
      <c r="R120" s="87"/>
      <c r="S120" s="87"/>
      <c r="T120" s="87"/>
      <c r="U120" s="87"/>
      <c r="V120" s="87"/>
      <c r="W120" s="87"/>
      <c r="X120" s="87"/>
      <c r="Y120" s="88"/>
      <c r="Z120" s="86">
        <f>Z116/Z$118</f>
        <v>0.62745098039215685</v>
      </c>
      <c r="AA120" s="87"/>
      <c r="AB120" s="87"/>
      <c r="AC120" s="87"/>
      <c r="AD120" s="87"/>
      <c r="AE120" s="87"/>
      <c r="AF120" s="87"/>
      <c r="AG120" s="87"/>
      <c r="AH120" s="87"/>
      <c r="AI120" s="87"/>
      <c r="AJ120" s="88"/>
      <c r="AK120" s="86">
        <f>AK116/AK$118</f>
        <v>0.82222222222222219</v>
      </c>
      <c r="AL120" s="87"/>
      <c r="AM120" s="87"/>
      <c r="AN120" s="87"/>
      <c r="AO120" s="87"/>
      <c r="AP120" s="87"/>
      <c r="AQ120" s="87"/>
      <c r="AR120" s="87"/>
      <c r="AS120" s="88"/>
      <c r="AT120" s="86">
        <f>AT116/AT$118</f>
        <v>1</v>
      </c>
      <c r="AU120" s="87"/>
      <c r="AV120" s="87"/>
      <c r="AW120" s="87"/>
      <c r="AX120" s="87"/>
      <c r="AY120" s="87"/>
      <c r="AZ120" s="88"/>
    </row>
    <row r="121" spans="2:52" ht="18.95" customHeight="1" x14ac:dyDescent="0.4">
      <c r="B121" s="82"/>
      <c r="C121" s="77"/>
      <c r="D121" s="79" t="s">
        <v>1</v>
      </c>
      <c r="E121" s="80"/>
      <c r="F121" s="86">
        <f>F117/F$118</f>
        <v>0</v>
      </c>
      <c r="G121" s="87"/>
      <c r="H121" s="87"/>
      <c r="I121" s="88"/>
      <c r="J121" s="86">
        <f>J117/J$118</f>
        <v>8.3333333333333329E-2</v>
      </c>
      <c r="K121" s="87"/>
      <c r="L121" s="87"/>
      <c r="M121" s="87"/>
      <c r="N121" s="88"/>
      <c r="O121" s="86">
        <f>O117/O$118</f>
        <v>0</v>
      </c>
      <c r="P121" s="87"/>
      <c r="Q121" s="87"/>
      <c r="R121" s="87"/>
      <c r="S121" s="87"/>
      <c r="T121" s="87"/>
      <c r="U121" s="87"/>
      <c r="V121" s="87"/>
      <c r="W121" s="87"/>
      <c r="X121" s="87"/>
      <c r="Y121" s="88"/>
      <c r="Z121" s="86">
        <f>Z117/Z$118</f>
        <v>0.37254901960784315</v>
      </c>
      <c r="AA121" s="87"/>
      <c r="AB121" s="87"/>
      <c r="AC121" s="87"/>
      <c r="AD121" s="87"/>
      <c r="AE121" s="87"/>
      <c r="AF121" s="87"/>
      <c r="AG121" s="87"/>
      <c r="AH121" s="87"/>
      <c r="AI121" s="87"/>
      <c r="AJ121" s="88"/>
      <c r="AK121" s="86">
        <f>AK117/AK$118</f>
        <v>0.17777777777777778</v>
      </c>
      <c r="AL121" s="87"/>
      <c r="AM121" s="87"/>
      <c r="AN121" s="87"/>
      <c r="AO121" s="87"/>
      <c r="AP121" s="87"/>
      <c r="AQ121" s="87"/>
      <c r="AR121" s="87"/>
      <c r="AS121" s="88"/>
      <c r="AT121" s="86">
        <f>AT117/AT$118</f>
        <v>0</v>
      </c>
      <c r="AU121" s="87"/>
      <c r="AV121" s="87"/>
      <c r="AW121" s="87"/>
      <c r="AX121" s="87"/>
      <c r="AY121" s="87"/>
      <c r="AZ121" s="88"/>
    </row>
    <row r="122" spans="2:52" ht="18.95" customHeight="1" x14ac:dyDescent="0.4">
      <c r="B122" s="82"/>
      <c r="C122" s="78"/>
      <c r="D122" s="79" t="s">
        <v>107</v>
      </c>
      <c r="E122" s="80"/>
      <c r="F122" s="86">
        <f>F118/F$118</f>
        <v>1</v>
      </c>
      <c r="G122" s="87"/>
      <c r="H122" s="87"/>
      <c r="I122" s="88"/>
      <c r="J122" s="86">
        <f>J118/J$118</f>
        <v>1</v>
      </c>
      <c r="K122" s="87"/>
      <c r="L122" s="87"/>
      <c r="M122" s="87"/>
      <c r="N122" s="88"/>
      <c r="O122" s="86">
        <f>O118/O$118</f>
        <v>1</v>
      </c>
      <c r="P122" s="87"/>
      <c r="Q122" s="87"/>
      <c r="R122" s="87"/>
      <c r="S122" s="87"/>
      <c r="T122" s="87"/>
      <c r="U122" s="87"/>
      <c r="V122" s="87"/>
      <c r="W122" s="87"/>
      <c r="X122" s="87"/>
      <c r="Y122" s="88"/>
      <c r="Z122" s="86">
        <f>Z118/Z$118</f>
        <v>1</v>
      </c>
      <c r="AA122" s="87"/>
      <c r="AB122" s="87"/>
      <c r="AC122" s="87"/>
      <c r="AD122" s="87"/>
      <c r="AE122" s="87"/>
      <c r="AF122" s="87"/>
      <c r="AG122" s="87"/>
      <c r="AH122" s="87"/>
      <c r="AI122" s="87"/>
      <c r="AJ122" s="88"/>
      <c r="AK122" s="86">
        <f>AK118/AK$118</f>
        <v>1</v>
      </c>
      <c r="AL122" s="87"/>
      <c r="AM122" s="87"/>
      <c r="AN122" s="87"/>
      <c r="AO122" s="87"/>
      <c r="AP122" s="87"/>
      <c r="AQ122" s="87"/>
      <c r="AR122" s="87"/>
      <c r="AS122" s="88"/>
      <c r="AT122" s="86">
        <f>AT118/AT$118</f>
        <v>1</v>
      </c>
      <c r="AU122" s="87"/>
      <c r="AV122" s="87"/>
      <c r="AW122" s="87"/>
      <c r="AX122" s="87"/>
      <c r="AY122" s="87"/>
      <c r="AZ122" s="88"/>
    </row>
  </sheetData>
  <mergeCells count="89">
    <mergeCell ref="CE7:CE9"/>
    <mergeCell ref="CJ7:CJ13"/>
    <mergeCell ref="CF7:CF8"/>
    <mergeCell ref="BD7:BD10"/>
    <mergeCell ref="BL7:BL8"/>
    <mergeCell ref="CC7:CC10"/>
    <mergeCell ref="CD7:CD8"/>
    <mergeCell ref="BQ7:BQ10"/>
    <mergeCell ref="BU7:BU10"/>
    <mergeCell ref="CA7:CA9"/>
    <mergeCell ref="BR7:BR8"/>
    <mergeCell ref="BS7:BS8"/>
    <mergeCell ref="BW7:BW8"/>
    <mergeCell ref="AT122:AZ122"/>
    <mergeCell ref="AK121:AS121"/>
    <mergeCell ref="AK122:AS122"/>
    <mergeCell ref="AT120:AZ120"/>
    <mergeCell ref="AK120:AS120"/>
    <mergeCell ref="AT121:AZ121"/>
    <mergeCell ref="Z122:AJ122"/>
    <mergeCell ref="AK115:AS115"/>
    <mergeCell ref="AK116:AS116"/>
    <mergeCell ref="AK117:AS117"/>
    <mergeCell ref="AK118:AS118"/>
    <mergeCell ref="Z121:AJ121"/>
    <mergeCell ref="D121:E121"/>
    <mergeCell ref="F121:I121"/>
    <mergeCell ref="J121:N121"/>
    <mergeCell ref="O121:Y121"/>
    <mergeCell ref="C120:C122"/>
    <mergeCell ref="D120:E120"/>
    <mergeCell ref="F120:I120"/>
    <mergeCell ref="J120:N120"/>
    <mergeCell ref="O120:Y120"/>
    <mergeCell ref="D122:E122"/>
    <mergeCell ref="F122:I122"/>
    <mergeCell ref="J122:N122"/>
    <mergeCell ref="O122:Y122"/>
    <mergeCell ref="AT118:AZ118"/>
    <mergeCell ref="AT117:AZ117"/>
    <mergeCell ref="Z120:AJ120"/>
    <mergeCell ref="O118:Y118"/>
    <mergeCell ref="Z118:AJ118"/>
    <mergeCell ref="D117:E117"/>
    <mergeCell ref="F117:I117"/>
    <mergeCell ref="J117:N117"/>
    <mergeCell ref="O117:Y117"/>
    <mergeCell ref="Z117:AJ117"/>
    <mergeCell ref="F115:I115"/>
    <mergeCell ref="O115:Y115"/>
    <mergeCell ref="Z115:AJ115"/>
    <mergeCell ref="AT115:AZ115"/>
    <mergeCell ref="B116:B122"/>
    <mergeCell ref="C116:C118"/>
    <mergeCell ref="D116:E116"/>
    <mergeCell ref="F116:I116"/>
    <mergeCell ref="J116:N116"/>
    <mergeCell ref="O116:Y116"/>
    <mergeCell ref="Z116:AJ116"/>
    <mergeCell ref="J115:N115"/>
    <mergeCell ref="AT116:AZ116"/>
    <mergeCell ref="D118:E118"/>
    <mergeCell ref="F118:I118"/>
    <mergeCell ref="J118:N118"/>
    <mergeCell ref="B107:B113"/>
    <mergeCell ref="C107:C109"/>
    <mergeCell ref="D107:E107"/>
    <mergeCell ref="D108:E108"/>
    <mergeCell ref="D109:E109"/>
    <mergeCell ref="C111:C113"/>
    <mergeCell ref="D111:E111"/>
    <mergeCell ref="D112:E112"/>
    <mergeCell ref="D113:E113"/>
    <mergeCell ref="CU7:CU8"/>
    <mergeCell ref="D2:E2"/>
    <mergeCell ref="D3:E3"/>
    <mergeCell ref="D4:E4"/>
    <mergeCell ref="BE7:BE9"/>
    <mergeCell ref="BG7:BG10"/>
    <mergeCell ref="BC7:BC9"/>
    <mergeCell ref="BF7:BF9"/>
    <mergeCell ref="BX7:BX9"/>
    <mergeCell ref="BZ7:BZ8"/>
    <mergeCell ref="BI8:BI10"/>
    <mergeCell ref="BO7:BO8"/>
    <mergeCell ref="BP7:BP9"/>
    <mergeCell ref="CO7:CO9"/>
    <mergeCell ref="CQ7:CQ9"/>
    <mergeCell ref="CS7:CS11"/>
  </mergeCells>
  <phoneticPr fontId="2"/>
  <pageMargins left="0.7" right="0.7"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選択リスト!$B$3:$B$4</xm:f>
          </x14:formula1>
          <xm:sqref>F7:BA105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61"/>
  <sheetViews>
    <sheetView view="pageLayout" topLeftCell="B67" zoomScaleNormal="100" workbookViewId="0">
      <selection activeCell="B2" sqref="B2:I75"/>
    </sheetView>
  </sheetViews>
  <sheetFormatPr defaultColWidth="8.625" defaultRowHeight="18.95" customHeight="1" outlineLevelCol="1" x14ac:dyDescent="0.4"/>
  <cols>
    <col min="1" max="1" width="8.625" style="1"/>
    <col min="2" max="2" width="7.75" style="25" customWidth="1"/>
    <col min="3" max="3" width="8.625" style="4" customWidth="1" outlineLevel="1"/>
    <col min="4" max="4" width="40.125" style="28" customWidth="1"/>
    <col min="5" max="6" width="10.5" style="25" customWidth="1"/>
    <col min="7" max="7" width="6.75" style="1" customWidth="1"/>
    <col min="8" max="8" width="10.5" style="25" customWidth="1"/>
    <col min="9" max="9" width="10.5" style="1" customWidth="1"/>
    <col min="10" max="16384" width="8.625" style="1"/>
  </cols>
  <sheetData>
    <row r="2" spans="1:9" ht="18.95" customHeight="1" x14ac:dyDescent="0.4">
      <c r="B2" s="93" t="s">
        <v>132</v>
      </c>
      <c r="C2" s="95" t="s">
        <v>130</v>
      </c>
      <c r="D2" s="95"/>
      <c r="E2" s="79" t="s">
        <v>139</v>
      </c>
      <c r="F2" s="97"/>
      <c r="G2" s="80"/>
      <c r="H2" s="92" t="s">
        <v>140</v>
      </c>
      <c r="I2" s="92"/>
    </row>
    <row r="3" spans="1:9" s="25" customFormat="1" ht="32.1" customHeight="1" x14ac:dyDescent="0.4">
      <c r="A3" s="1"/>
      <c r="B3" s="94"/>
      <c r="C3" s="96"/>
      <c r="D3" s="96"/>
      <c r="E3" s="35" t="s">
        <v>137</v>
      </c>
      <c r="F3" s="36" t="s">
        <v>138</v>
      </c>
      <c r="G3" s="38" t="s">
        <v>107</v>
      </c>
      <c r="H3" s="35" t="s">
        <v>137</v>
      </c>
      <c r="I3" s="37" t="s">
        <v>141</v>
      </c>
    </row>
    <row r="4" spans="1:9" s="25" customFormat="1" ht="36" customHeight="1" x14ac:dyDescent="0.4">
      <c r="A4" s="1"/>
      <c r="B4" s="98" t="s">
        <v>134</v>
      </c>
      <c r="C4" s="34" t="s">
        <v>112</v>
      </c>
      <c r="D4" s="39" t="str">
        <f>'アンケート チェック項目'!D3</f>
        <v>利用定員が指導訓練室等スペースとの関係で適切であるか</v>
      </c>
      <c r="E4" s="40">
        <f>【ここね】集計シート!F$107</f>
        <v>5</v>
      </c>
      <c r="F4" s="41">
        <f>【ここね】集計シート!F$108</f>
        <v>0</v>
      </c>
      <c r="G4" s="42">
        <f>【ここね】集計シート!F$109</f>
        <v>5</v>
      </c>
      <c r="H4" s="43">
        <f>【ここね】集計シート!F$111</f>
        <v>1</v>
      </c>
      <c r="I4" s="44">
        <f>【ここね】集計シート!F$112</f>
        <v>0</v>
      </c>
    </row>
    <row r="5" spans="1:9" s="25" customFormat="1" ht="36" customHeight="1" x14ac:dyDescent="0.4">
      <c r="A5" s="1"/>
      <c r="B5" s="99"/>
      <c r="C5" s="34" t="s">
        <v>113</v>
      </c>
      <c r="D5" s="39" t="str">
        <f>'アンケート チェック項目'!D4</f>
        <v>職員の配置数は適切であるか</v>
      </c>
      <c r="E5" s="40">
        <f>【ここね】集計シート!G$107</f>
        <v>5</v>
      </c>
      <c r="F5" s="41">
        <f>【ここね】集計シート!G$108</f>
        <v>0</v>
      </c>
      <c r="G5" s="42">
        <f>【ここね】集計シート!G$109</f>
        <v>5</v>
      </c>
      <c r="H5" s="43">
        <f>【ここね】集計シート!G$111</f>
        <v>1</v>
      </c>
      <c r="I5" s="44">
        <f>【ここね】集計シート!G$112</f>
        <v>0</v>
      </c>
    </row>
    <row r="6" spans="1:9" s="25" customFormat="1" ht="56.1" customHeight="1" x14ac:dyDescent="0.4">
      <c r="A6" s="1"/>
      <c r="B6" s="99"/>
      <c r="C6" s="60" t="s">
        <v>114</v>
      </c>
      <c r="D6" s="39" t="str">
        <f>'アンケート チェック項目'!D5</f>
        <v>生活空間は、本人にわかりやすく構造化された環境になっているか。また、障害の特性に応じ、事業所の設備等は、バリアフリー化や情報伝達等への配慮が適切になされているか</v>
      </c>
      <c r="E6" s="40">
        <f>【ここね】集計シート!H$107</f>
        <v>5</v>
      </c>
      <c r="F6" s="41">
        <f>【ここね】集計シート!H$108</f>
        <v>0</v>
      </c>
      <c r="G6" s="42">
        <f>【ここね】集計シート!H$109</f>
        <v>5</v>
      </c>
      <c r="H6" s="43">
        <f>【ここね】集計シート!H$111</f>
        <v>1</v>
      </c>
      <c r="I6" s="44">
        <f>【ここね】集計シート!H$112</f>
        <v>0</v>
      </c>
    </row>
    <row r="7" spans="1:9" s="25" customFormat="1" ht="45.95" customHeight="1" x14ac:dyDescent="0.4">
      <c r="A7" s="1"/>
      <c r="B7" s="99"/>
      <c r="C7" s="34" t="s">
        <v>115</v>
      </c>
      <c r="D7" s="39" t="str">
        <f>'アンケート チェック項目'!D6</f>
        <v>生活空間は、清潔で、心地よく過ごせる環境になっているか。また、子ども達の活動に合わせた空間となっているか</v>
      </c>
      <c r="E7" s="40">
        <f>【ここね】集計シート!I$107</f>
        <v>5</v>
      </c>
      <c r="F7" s="41">
        <f>【ここね】集計シート!I$108</f>
        <v>0</v>
      </c>
      <c r="G7" s="42">
        <f>【ここね】集計シート!I$109</f>
        <v>5</v>
      </c>
      <c r="H7" s="43">
        <f>【ここね】集計シート!I$111</f>
        <v>1</v>
      </c>
      <c r="I7" s="44">
        <f>【ここね】集計シート!I$112</f>
        <v>0</v>
      </c>
    </row>
    <row r="8" spans="1:9" s="25" customFormat="1" ht="45.95" customHeight="1" x14ac:dyDescent="0.4">
      <c r="A8" s="1"/>
      <c r="B8" s="89" t="s">
        <v>215</v>
      </c>
      <c r="C8" s="34" t="s">
        <v>116</v>
      </c>
      <c r="D8" s="39" t="str">
        <f>'アンケート チェック項目'!D7</f>
        <v>業務改善を進めるためのPDCA サイクル（目標設定と振り返り）に、広く職員が参画しているか</v>
      </c>
      <c r="E8" s="40">
        <f>【ここね】集計シート!J$107</f>
        <v>5</v>
      </c>
      <c r="F8" s="41">
        <f>【ここね】集計シート!J$108</f>
        <v>0</v>
      </c>
      <c r="G8" s="42">
        <f>【ここね】集計シート!J$109</f>
        <v>5</v>
      </c>
      <c r="H8" s="43">
        <f>【ここね】集計シート!J$111</f>
        <v>1</v>
      </c>
      <c r="I8" s="44">
        <f>【ここね】集計シート!J$112</f>
        <v>0</v>
      </c>
    </row>
    <row r="9" spans="1:9" s="25" customFormat="1" ht="45.95" customHeight="1" x14ac:dyDescent="0.4">
      <c r="A9" s="1"/>
      <c r="B9" s="90"/>
      <c r="C9" s="34" t="s">
        <v>117</v>
      </c>
      <c r="D9" s="39" t="str">
        <f>'アンケート チェック項目'!D8</f>
        <v>保護者等向け評価表により、保護者等に対して事業所の評価を実施するとともに、保護者等の意向等を把握し、業務改善につなげているか</v>
      </c>
      <c r="E9" s="40">
        <f>【ここね】集計シート!K$107</f>
        <v>5</v>
      </c>
      <c r="F9" s="41">
        <f>【ここね】集計シート!K$108</f>
        <v>0</v>
      </c>
      <c r="G9" s="42">
        <f>【ここね】集計シート!K$109</f>
        <v>5</v>
      </c>
      <c r="H9" s="43">
        <f>【ここね】集計シート!K$111</f>
        <v>1</v>
      </c>
      <c r="I9" s="44">
        <f>【ここね】集計シート!K$112</f>
        <v>0</v>
      </c>
    </row>
    <row r="10" spans="1:9" s="25" customFormat="1" ht="66" customHeight="1" x14ac:dyDescent="0.4">
      <c r="A10" s="1"/>
      <c r="B10" s="90"/>
      <c r="C10" s="34" t="s">
        <v>118</v>
      </c>
      <c r="D10" s="39" t="str">
        <f>'アンケート チェック項目'!D9</f>
        <v>事業所向け自己評価表及び保護者向け評価表の結果を踏まえ、事業所として自己評価を行うとともに、その結果による支援の質の評価及び改善の内容を、事業所の会報やホームページ等で公開しているか</v>
      </c>
      <c r="E10" s="40">
        <f>【ここね】集計シート!L$107</f>
        <v>5</v>
      </c>
      <c r="F10" s="41">
        <f>【ここね】集計シート!L$108</f>
        <v>0</v>
      </c>
      <c r="G10" s="42">
        <f>【ここね】集計シート!L$109</f>
        <v>5</v>
      </c>
      <c r="H10" s="43">
        <f>【ここね】集計シート!L$111</f>
        <v>1</v>
      </c>
      <c r="I10" s="44">
        <f>【ここね】集計シート!L$112</f>
        <v>0</v>
      </c>
    </row>
    <row r="11" spans="1:9" s="25" customFormat="1" ht="36" customHeight="1" x14ac:dyDescent="0.4">
      <c r="A11" s="1"/>
      <c r="B11" s="90"/>
      <c r="C11" s="34" t="s">
        <v>119</v>
      </c>
      <c r="D11" s="39" t="str">
        <f>'アンケート チェック項目'!D10</f>
        <v>第三者による外部評価を行い、評価結果を業務改善につなげているか</v>
      </c>
      <c r="E11" s="40">
        <f>【ここね】集計シート!M$107</f>
        <v>2</v>
      </c>
      <c r="F11" s="41">
        <f>【ここね】集計シート!M$108</f>
        <v>2</v>
      </c>
      <c r="G11" s="42">
        <f>【ここね】集計シート!M$109</f>
        <v>4</v>
      </c>
      <c r="H11" s="43">
        <f>【ここね】集計シート!M$111</f>
        <v>0.5</v>
      </c>
      <c r="I11" s="44">
        <f>【ここね】集計シート!M$112</f>
        <v>0.5</v>
      </c>
    </row>
    <row r="12" spans="1:9" s="25" customFormat="1" ht="36" customHeight="1" x14ac:dyDescent="0.4">
      <c r="A12" s="1"/>
      <c r="B12" s="91"/>
      <c r="C12" s="34" t="s">
        <v>120</v>
      </c>
      <c r="D12" s="39" t="str">
        <f>'アンケート チェック項目'!D11</f>
        <v>職員の資質の向上を行うために、研修の機会を確保しているか</v>
      </c>
      <c r="E12" s="40">
        <f>【ここね】集計シート!N$107</f>
        <v>5</v>
      </c>
      <c r="F12" s="41">
        <f>【ここね】集計シート!N$108</f>
        <v>0</v>
      </c>
      <c r="G12" s="42">
        <f>【ここね】集計シート!N$109</f>
        <v>5</v>
      </c>
      <c r="H12" s="43">
        <f>【ここね】集計シート!N$111</f>
        <v>1</v>
      </c>
      <c r="I12" s="44">
        <f>【ここね】集計シート!N$112</f>
        <v>0</v>
      </c>
    </row>
    <row r="13" spans="1:9" s="25" customFormat="1" ht="45.95" customHeight="1" x14ac:dyDescent="0.4">
      <c r="A13" s="1"/>
      <c r="B13" s="89" t="s">
        <v>216</v>
      </c>
      <c r="C13" s="34" t="s">
        <v>121</v>
      </c>
      <c r="D13" s="39" t="str">
        <f>'アンケート チェック項目'!D12</f>
        <v>アセスメントを適切に行い、子どもと保護者のニーズや課題を客観的に分析した上で、児童発達支援計画を作成しているか</v>
      </c>
      <c r="E13" s="40">
        <f>【ここね】集計シート!O$107</f>
        <v>5</v>
      </c>
      <c r="F13" s="41">
        <f>【ここね】集計シート!O$108</f>
        <v>0</v>
      </c>
      <c r="G13" s="42">
        <f>【ここね】集計シート!O$109</f>
        <v>5</v>
      </c>
      <c r="H13" s="43">
        <f>【ここね】集計シート!O$111</f>
        <v>1</v>
      </c>
      <c r="I13" s="44">
        <f>【ここね】集計シート!O$112</f>
        <v>0</v>
      </c>
    </row>
    <row r="14" spans="1:9" s="25" customFormat="1" ht="36" customHeight="1" x14ac:dyDescent="0.4">
      <c r="A14" s="1"/>
      <c r="B14" s="90"/>
      <c r="C14" s="34" t="s">
        <v>122</v>
      </c>
      <c r="D14" s="39" t="str">
        <f>'アンケート チェック項目'!D13</f>
        <v>子どもの適応行動の状況を図るために、標準化されたアセスメントツールを使用しているか</v>
      </c>
      <c r="E14" s="40">
        <f>【ここね】集計シート!P$107</f>
        <v>5</v>
      </c>
      <c r="F14" s="41">
        <f>【ここね】集計シート!P$108</f>
        <v>0</v>
      </c>
      <c r="G14" s="42">
        <f>【ここね】集計シート!P$109</f>
        <v>5</v>
      </c>
      <c r="H14" s="43">
        <f>【ここね】集計シート!P$111</f>
        <v>1</v>
      </c>
      <c r="I14" s="44">
        <f>【ここね】集計シート!P$112</f>
        <v>0</v>
      </c>
    </row>
    <row r="15" spans="1:9" s="25" customFormat="1" ht="85.9" customHeight="1" x14ac:dyDescent="0.4">
      <c r="A15" s="1"/>
      <c r="B15" s="90"/>
      <c r="C15" s="34" t="s">
        <v>123</v>
      </c>
      <c r="D15" s="39" t="str">
        <f>'アンケート チェック項目'!D14</f>
        <v>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v>
      </c>
      <c r="E15" s="40">
        <f>【ここね】集計シート!Q$107</f>
        <v>5</v>
      </c>
      <c r="F15" s="41">
        <f>【ここね】集計シート!Q$108</f>
        <v>0</v>
      </c>
      <c r="G15" s="42">
        <f>【ここね】集計シート!Q$109</f>
        <v>5</v>
      </c>
      <c r="H15" s="43">
        <f>【ここね】集計シート!Q$111</f>
        <v>1</v>
      </c>
      <c r="I15" s="44">
        <f>【ここね】集計シート!Q$112</f>
        <v>0</v>
      </c>
    </row>
    <row r="16" spans="1:9" s="25" customFormat="1" ht="36" customHeight="1" x14ac:dyDescent="0.4">
      <c r="A16" s="1"/>
      <c r="B16" s="90"/>
      <c r="C16" s="34" t="s">
        <v>124</v>
      </c>
      <c r="D16" s="39" t="str">
        <f>'アンケート チェック項目'!D15</f>
        <v>児童発達支援計画に沿った支援が行われているか</v>
      </c>
      <c r="E16" s="40">
        <f>【ここね】集計シート!R$107</f>
        <v>5</v>
      </c>
      <c r="F16" s="41">
        <f>【ここね】集計シート!R$108</f>
        <v>0</v>
      </c>
      <c r="G16" s="42">
        <f>【ここね】集計シート!R$109</f>
        <v>5</v>
      </c>
      <c r="H16" s="43">
        <f>【ここね】集計シート!R$111</f>
        <v>1</v>
      </c>
      <c r="I16" s="44">
        <f>【ここね】集計シート!R$112</f>
        <v>0</v>
      </c>
    </row>
    <row r="17" spans="1:9" s="25" customFormat="1" ht="36" customHeight="1" x14ac:dyDescent="0.4">
      <c r="A17" s="1"/>
      <c r="B17" s="90"/>
      <c r="C17" s="34" t="s">
        <v>125</v>
      </c>
      <c r="D17" s="39" t="str">
        <f>'アンケート チェック項目'!D16</f>
        <v>活動プログラムの立案をチームで行っているか</v>
      </c>
      <c r="E17" s="40">
        <f>【ここね】集計シート!S$107</f>
        <v>5</v>
      </c>
      <c r="F17" s="41">
        <f>【ここね】集計シート!S$108</f>
        <v>0</v>
      </c>
      <c r="G17" s="42">
        <f>【ここね】集計シート!S$109</f>
        <v>5</v>
      </c>
      <c r="H17" s="43">
        <f>【ここね】集計シート!S$111</f>
        <v>1</v>
      </c>
      <c r="I17" s="44">
        <f>【ここね】集計シート!S$112</f>
        <v>0</v>
      </c>
    </row>
    <row r="18" spans="1:9" s="25" customFormat="1" ht="36" customHeight="1" x14ac:dyDescent="0.4">
      <c r="A18" s="1"/>
      <c r="B18" s="90"/>
      <c r="C18" s="34" t="s">
        <v>126</v>
      </c>
      <c r="D18" s="39" t="str">
        <f>'アンケート チェック項目'!D17</f>
        <v>活動プログラムが固定化しないよう工夫しているか</v>
      </c>
      <c r="E18" s="40">
        <f>【ここね】集計シート!T$107</f>
        <v>5</v>
      </c>
      <c r="F18" s="41">
        <f>【ここね】集計シート!T$108</f>
        <v>0</v>
      </c>
      <c r="G18" s="42">
        <f>【ここね】集計シート!T$109</f>
        <v>5</v>
      </c>
      <c r="H18" s="43">
        <f>【ここね】集計シート!T$111</f>
        <v>1</v>
      </c>
      <c r="I18" s="44">
        <f>【ここね】集計シート!T$112</f>
        <v>0</v>
      </c>
    </row>
    <row r="19" spans="1:9" s="25" customFormat="1" ht="45.95" customHeight="1" x14ac:dyDescent="0.4">
      <c r="A19" s="1"/>
      <c r="B19" s="90"/>
      <c r="C19" s="34" t="s">
        <v>127</v>
      </c>
      <c r="D19" s="39" t="str">
        <f>'アンケート チェック項目'!D18</f>
        <v>子どもの状況に応じて、個別活動と集団活動を適宜組み合わせて児童発達支援計画を作成しているか</v>
      </c>
      <c r="E19" s="40">
        <f>【ここね】集計シート!U$107</f>
        <v>5</v>
      </c>
      <c r="F19" s="41">
        <f>【ここね】集計シート!U$108</f>
        <v>0</v>
      </c>
      <c r="G19" s="42">
        <f>【ここね】集計シート!U$109</f>
        <v>5</v>
      </c>
      <c r="H19" s="43">
        <f>【ここね】集計シート!U$111</f>
        <v>1</v>
      </c>
      <c r="I19" s="44">
        <f>【ここね】集計シート!U$112</f>
        <v>0</v>
      </c>
    </row>
    <row r="20" spans="1:9" s="25" customFormat="1" ht="45.95" customHeight="1" x14ac:dyDescent="0.4">
      <c r="A20" s="1"/>
      <c r="B20" s="90"/>
      <c r="C20" s="34" t="s">
        <v>128</v>
      </c>
      <c r="D20" s="39" t="str">
        <f>'アンケート チェック項目'!D19</f>
        <v>支援開始前には職員間で必ず打合せをし、その日行われる支援の内容や役割分担について確認しているか</v>
      </c>
      <c r="E20" s="40">
        <f>【ここね】集計シート!V$107</f>
        <v>5</v>
      </c>
      <c r="F20" s="41">
        <f>【ここね】集計シート!V$108</f>
        <v>0</v>
      </c>
      <c r="G20" s="42">
        <f>【ここね】集計シート!V$109</f>
        <v>5</v>
      </c>
      <c r="H20" s="43">
        <f>【ここね】集計シート!V$111</f>
        <v>1</v>
      </c>
      <c r="I20" s="44">
        <f>【ここね】集計シート!V$112</f>
        <v>0</v>
      </c>
    </row>
    <row r="21" spans="1:9" s="25" customFormat="1" ht="45.95" customHeight="1" x14ac:dyDescent="0.4">
      <c r="A21" s="1"/>
      <c r="B21" s="90"/>
      <c r="C21" s="34" t="s">
        <v>129</v>
      </c>
      <c r="D21" s="39" t="str">
        <f>'アンケート チェック項目'!D20</f>
        <v>支援終了後には、職員間で必ず打合せをし、その日行われた支援の振り返りを行い､気付いた点等を共有しているか</v>
      </c>
      <c r="E21" s="40">
        <f>【ここね】集計シート!W$107</f>
        <v>5</v>
      </c>
      <c r="F21" s="41">
        <f>【ここね】集計シート!W$108</f>
        <v>0</v>
      </c>
      <c r="G21" s="42">
        <f>【ここね】集計シート!W$109</f>
        <v>5</v>
      </c>
      <c r="H21" s="43">
        <f>【ここね】集計シート!W$111</f>
        <v>1</v>
      </c>
      <c r="I21" s="44">
        <f>【ここね】集計シート!W$112</f>
        <v>0</v>
      </c>
    </row>
    <row r="22" spans="1:9" s="25" customFormat="1" ht="36" customHeight="1" x14ac:dyDescent="0.4">
      <c r="A22" s="1"/>
      <c r="B22" s="90"/>
      <c r="C22" s="55" t="s">
        <v>209</v>
      </c>
      <c r="D22" s="39" t="str">
        <f>'アンケート チェック項目'!D21</f>
        <v>日々の支援に関して記録をとることを徹底し、支援の検証・改善につなげているか</v>
      </c>
      <c r="E22" s="40">
        <f>【ここね】集計シート!X$107</f>
        <v>5</v>
      </c>
      <c r="F22" s="41">
        <f>【ここね】集計シート!X$108</f>
        <v>0</v>
      </c>
      <c r="G22" s="42">
        <f>【ここね】集計シート!X$109</f>
        <v>5</v>
      </c>
      <c r="H22" s="43">
        <f>【ここね】集計シート!X$111</f>
        <v>1</v>
      </c>
      <c r="I22" s="44">
        <f>【ここね】集計シート!X$112</f>
        <v>0</v>
      </c>
    </row>
    <row r="23" spans="1:9" s="25" customFormat="1" ht="36" customHeight="1" x14ac:dyDescent="0.4">
      <c r="A23" s="1"/>
      <c r="B23" s="91"/>
      <c r="C23" s="55" t="s">
        <v>144</v>
      </c>
      <c r="D23" s="39" t="str">
        <f>'アンケート チェック項目'!D22</f>
        <v>定期的にモニタリングを行い、児童発達支援計画の見直しの必要性を判断しているか</v>
      </c>
      <c r="E23" s="40">
        <f>【ここね】集計シート!Y$107</f>
        <v>5</v>
      </c>
      <c r="F23" s="41">
        <f>【ここね】集計シート!Y$108</f>
        <v>0</v>
      </c>
      <c r="G23" s="42">
        <f>【ここね】集計シート!Y$109</f>
        <v>5</v>
      </c>
      <c r="H23" s="43">
        <f>【ここね】集計シート!Y$111</f>
        <v>1</v>
      </c>
      <c r="I23" s="44">
        <f>【ここね】集計シート!Y$112</f>
        <v>0</v>
      </c>
    </row>
    <row r="24" spans="1:9" s="25" customFormat="1" ht="45.95" customHeight="1" x14ac:dyDescent="0.4">
      <c r="A24" s="1"/>
      <c r="B24" s="89" t="s">
        <v>217</v>
      </c>
      <c r="C24" s="55" t="s">
        <v>145</v>
      </c>
      <c r="D24" s="39" t="str">
        <f>'アンケート チェック項目'!D23</f>
        <v>障害児相談支援事業所のサービス担当者会議にその子どもの状況に精通した最もふさわしい者が参画しているか</v>
      </c>
      <c r="E24" s="40">
        <f>【ここね】集計シート!Z$107</f>
        <v>5</v>
      </c>
      <c r="F24" s="41">
        <f>【ここね】集計シート!Z$108</f>
        <v>0</v>
      </c>
      <c r="G24" s="42">
        <f>【ここね】集計シート!Z$109</f>
        <v>5</v>
      </c>
      <c r="H24" s="43">
        <f>【ここね】集計シート!Z$111</f>
        <v>1</v>
      </c>
      <c r="I24" s="44">
        <f>【ここね】集計シート!Z$112</f>
        <v>0</v>
      </c>
    </row>
    <row r="25" spans="1:9" s="25" customFormat="1" ht="36" customHeight="1" x14ac:dyDescent="0.4">
      <c r="A25" s="1"/>
      <c r="B25" s="90"/>
      <c r="C25" s="55" t="s">
        <v>146</v>
      </c>
      <c r="D25" s="39" t="str">
        <f>'アンケート チェック項目'!D24</f>
        <v>母子保健や子ども・子育て支援等の関係者や関係機関と連携した支援を行っているか</v>
      </c>
      <c r="E25" s="40">
        <f>【ここね】集計シート!AA$107</f>
        <v>3</v>
      </c>
      <c r="F25" s="41">
        <f>【ここね】集計シート!AA$108</f>
        <v>2</v>
      </c>
      <c r="G25" s="42">
        <f>【ここね】集計シート!AA$109</f>
        <v>5</v>
      </c>
      <c r="H25" s="43">
        <f>【ここね】集計シート!AA$111</f>
        <v>0.6</v>
      </c>
      <c r="I25" s="44">
        <f>【ここね】集計シート!AA$112</f>
        <v>0.4</v>
      </c>
    </row>
    <row r="26" spans="1:9" s="25" customFormat="1" ht="56.1" customHeight="1" x14ac:dyDescent="0.4">
      <c r="A26" s="1"/>
      <c r="B26" s="90"/>
      <c r="C26" s="55" t="s">
        <v>147</v>
      </c>
      <c r="D26" s="39" t="str">
        <f>'アンケート チェック項目'!D25</f>
        <v>（医療的ケアが必要な子どもや重症心身障害のある子ども等を支援している場合）地域の保健、医療、障害福祉、保育、教育等の関係機関と連携した支援を行っているか</v>
      </c>
      <c r="E26" s="40">
        <f>【ここね】集計シート!AB$107</f>
        <v>2</v>
      </c>
      <c r="F26" s="41">
        <f>【ここね】集計シート!AB$108</f>
        <v>2</v>
      </c>
      <c r="G26" s="42">
        <f>【ここね】集計シート!AB$109</f>
        <v>4</v>
      </c>
      <c r="H26" s="43">
        <f>【ここね】集計シート!AB$111</f>
        <v>0.5</v>
      </c>
      <c r="I26" s="44">
        <f>【ここね】集計シート!AB$112</f>
        <v>0.5</v>
      </c>
    </row>
    <row r="27" spans="1:9" s="25" customFormat="1" ht="56.1" customHeight="1" x14ac:dyDescent="0.4">
      <c r="A27" s="1"/>
      <c r="B27" s="90"/>
      <c r="C27" s="55" t="s">
        <v>148</v>
      </c>
      <c r="D27" s="39" t="str">
        <f>'アンケート チェック項目'!D26</f>
        <v>（医療的ケアが必要な子どもや重症心身障害のある子ども等を支援している場合）子どもの主治医や協力医療機関等と連絡体制を整えているか</v>
      </c>
      <c r="E27" s="40">
        <f>【ここね】集計シート!AC$107</f>
        <v>4</v>
      </c>
      <c r="F27" s="41">
        <f>【ここね】集計シート!AC$108</f>
        <v>1</v>
      </c>
      <c r="G27" s="42">
        <f>【ここね】集計シート!AC$109</f>
        <v>5</v>
      </c>
      <c r="H27" s="43">
        <f>【ここね】集計シート!AC$111</f>
        <v>0.8</v>
      </c>
      <c r="I27" s="44">
        <f>【ここね】集計シート!AC$112</f>
        <v>0.2</v>
      </c>
    </row>
    <row r="28" spans="1:9" s="25" customFormat="1" ht="45.95" customHeight="1" x14ac:dyDescent="0.4">
      <c r="A28" s="1"/>
      <c r="B28" s="90"/>
      <c r="C28" s="55" t="s">
        <v>149</v>
      </c>
      <c r="D28" s="39" t="str">
        <f>'アンケート チェック項目'!D27</f>
        <v>移行支援として、保育所や認定こども園、幼稚園、特別支援学校（幼稚部）等との間で、支援内容等の情報共有と相互理解を図っているか</v>
      </c>
      <c r="E28" s="40">
        <f>【ここね】集計シート!AD$107</f>
        <v>4</v>
      </c>
      <c r="F28" s="41">
        <f>【ここね】集計シート!AD$108</f>
        <v>1</v>
      </c>
      <c r="G28" s="42">
        <f>【ここね】集計シート!AD$109</f>
        <v>5</v>
      </c>
      <c r="H28" s="43">
        <f>【ここね】集計シート!AD$111</f>
        <v>0.8</v>
      </c>
      <c r="I28" s="44">
        <f>【ここね】集計シート!AD$112</f>
        <v>0.2</v>
      </c>
    </row>
    <row r="29" spans="1:9" s="25" customFormat="1" ht="45.95" customHeight="1" x14ac:dyDescent="0.4">
      <c r="A29" s="1"/>
      <c r="B29" s="90"/>
      <c r="C29" s="55" t="s">
        <v>150</v>
      </c>
      <c r="D29" s="39" t="str">
        <f>'アンケート チェック項目'!D28</f>
        <v>移行支援として、小学校や特別支援学校（小学部）との間で、支援内容等の情報共有と相互理解を図っているか</v>
      </c>
      <c r="E29" s="40">
        <f>【ここね】集計シート!AE$107</f>
        <v>4</v>
      </c>
      <c r="F29" s="41">
        <f>【ここね】集計シート!AE$108</f>
        <v>1</v>
      </c>
      <c r="G29" s="42">
        <f>【ここね】集計シート!AE$109</f>
        <v>5</v>
      </c>
      <c r="H29" s="43">
        <f>【ここね】集計シート!AE$111</f>
        <v>0.8</v>
      </c>
      <c r="I29" s="44">
        <f>【ここね】集計シート!AE$112</f>
        <v>0.2</v>
      </c>
    </row>
    <row r="30" spans="1:9" s="25" customFormat="1" ht="45.95" customHeight="1" x14ac:dyDescent="0.4">
      <c r="A30" s="1"/>
      <c r="B30" s="90"/>
      <c r="C30" s="55" t="s">
        <v>151</v>
      </c>
      <c r="D30" s="39" t="str">
        <f>'アンケート チェック項目'!D29</f>
        <v>他の児童発達支援センターや児童発達支援事業所、発達障害者支援センター等の専門機関と連携し、助言や研修を受けているか</v>
      </c>
      <c r="E30" s="40">
        <f>【ここね】集計シート!AF$107</f>
        <v>2</v>
      </c>
      <c r="F30" s="41">
        <f>【ここね】集計シート!AF$108</f>
        <v>2</v>
      </c>
      <c r="G30" s="42">
        <f>【ここね】集計シート!AF$109</f>
        <v>4</v>
      </c>
      <c r="H30" s="43">
        <f>【ここね】集計シート!AF$111</f>
        <v>0.5</v>
      </c>
      <c r="I30" s="44">
        <f>【ここね】集計シート!AF$112</f>
        <v>0.5</v>
      </c>
    </row>
    <row r="31" spans="1:9" s="25" customFormat="1" ht="36" customHeight="1" x14ac:dyDescent="0.4">
      <c r="A31" s="1"/>
      <c r="B31" s="90"/>
      <c r="C31" s="55" t="s">
        <v>152</v>
      </c>
      <c r="D31" s="39" t="str">
        <f>'アンケート チェック項目'!D30</f>
        <v>保育所や認定こども園、幼稚園等との交流や、障害のない子どもと活動する機会があるか</v>
      </c>
      <c r="E31" s="40">
        <f>【ここね】集計シート!AG$107</f>
        <v>0</v>
      </c>
      <c r="F31" s="41">
        <f>【ここね】集計シート!AG$108</f>
        <v>5</v>
      </c>
      <c r="G31" s="42">
        <f>【ここね】集計シート!AG$109</f>
        <v>5</v>
      </c>
      <c r="H31" s="43">
        <f>【ここね】集計シート!AG$111</f>
        <v>0</v>
      </c>
      <c r="I31" s="44">
        <f>【ここね】集計シート!AG$112</f>
        <v>1</v>
      </c>
    </row>
    <row r="32" spans="1:9" s="25" customFormat="1" ht="36" customHeight="1" x14ac:dyDescent="0.4">
      <c r="A32" s="1"/>
      <c r="B32" s="90"/>
      <c r="C32" s="55" t="s">
        <v>153</v>
      </c>
      <c r="D32" s="39" t="str">
        <f>'アンケート チェック項目'!D31</f>
        <v>（自立支援）協議会子ども部会や地域の子ども・子育て会議等へ積極的に参加しているか</v>
      </c>
      <c r="E32" s="40">
        <f>【ここね】集計シート!AH$107</f>
        <v>0</v>
      </c>
      <c r="F32" s="41">
        <f>【ここね】集計シート!AH$108</f>
        <v>4</v>
      </c>
      <c r="G32" s="42">
        <f>【ここね】集計シート!AH$109</f>
        <v>4</v>
      </c>
      <c r="H32" s="43">
        <f>【ここね】集計シート!AH$111</f>
        <v>0</v>
      </c>
      <c r="I32" s="44">
        <f>【ここね】集計シート!AH$112</f>
        <v>1</v>
      </c>
    </row>
    <row r="33" spans="1:9" s="25" customFormat="1" ht="45.95" customHeight="1" x14ac:dyDescent="0.4">
      <c r="A33" s="1"/>
      <c r="B33" s="90"/>
      <c r="C33" s="60" t="s">
        <v>210</v>
      </c>
      <c r="D33" s="39" t="str">
        <f>'アンケート チェック項目'!D32</f>
        <v>日頃から子どもの状況を保護者と伝え合い、子どもの発達の状況や課題について共通理解を持っているか</v>
      </c>
      <c r="E33" s="40">
        <f>【ここね】集計シート!AI$107</f>
        <v>5</v>
      </c>
      <c r="F33" s="41">
        <f>【ここね】集計シート!AI$108</f>
        <v>0</v>
      </c>
      <c r="G33" s="42">
        <f>【ここね】集計シート!AI$109</f>
        <v>5</v>
      </c>
      <c r="H33" s="43">
        <f>【ここね】集計シート!AI$111</f>
        <v>1</v>
      </c>
      <c r="I33" s="44">
        <f>【ここね】集計シート!AI$112</f>
        <v>0</v>
      </c>
    </row>
    <row r="34" spans="1:9" s="25" customFormat="1" ht="45.95" customHeight="1" x14ac:dyDescent="0.4">
      <c r="A34" s="1"/>
      <c r="B34" s="91"/>
      <c r="C34" s="55" t="s">
        <v>211</v>
      </c>
      <c r="D34" s="39" t="str">
        <f>'アンケート チェック項目'!D33</f>
        <v>保護者の対応力の向上を図る観点から、保護者に対して家族支援プログラム（ペアレント･トレーニング等）の支援を行っているか</v>
      </c>
      <c r="E34" s="40">
        <f>【ここね】集計シート!AJ$107</f>
        <v>3</v>
      </c>
      <c r="F34" s="41">
        <f>【ここね】集計シート!AJ$108</f>
        <v>1</v>
      </c>
      <c r="G34" s="42">
        <f>【ここね】集計シート!AJ$109</f>
        <v>4</v>
      </c>
      <c r="H34" s="43">
        <f>【ここね】集計シート!AJ$111</f>
        <v>0.75</v>
      </c>
      <c r="I34" s="44">
        <f>【ここね】集計シート!AJ$112</f>
        <v>0.25</v>
      </c>
    </row>
    <row r="35" spans="1:9" s="25" customFormat="1" ht="36" customHeight="1" x14ac:dyDescent="0.4">
      <c r="A35" s="1"/>
      <c r="B35" s="89" t="s">
        <v>218</v>
      </c>
      <c r="C35" s="55" t="s">
        <v>212</v>
      </c>
      <c r="D35" s="39" t="str">
        <f>'アンケート チェック項目'!D34</f>
        <v>運営規程、利用者負担等について丁寧な説明を行っているか</v>
      </c>
      <c r="E35" s="40">
        <f>【ここね】集計シート!AK$107</f>
        <v>5</v>
      </c>
      <c r="F35" s="41">
        <f>【ここね】集計シート!AK$108</f>
        <v>0</v>
      </c>
      <c r="G35" s="42">
        <f>【ここね】集計シート!AK$109</f>
        <v>5</v>
      </c>
      <c r="H35" s="43">
        <f>【ここね】集計シート!AK$111</f>
        <v>1</v>
      </c>
      <c r="I35" s="44">
        <f>【ここね】集計シート!AK$112</f>
        <v>0</v>
      </c>
    </row>
    <row r="36" spans="1:9" s="25" customFormat="1" ht="66" customHeight="1" x14ac:dyDescent="0.4">
      <c r="A36" s="1"/>
      <c r="B36" s="90"/>
      <c r="C36" s="55" t="s">
        <v>155</v>
      </c>
      <c r="D36" s="39" t="str">
        <f>'アンケート チェック項目'!D35</f>
        <v>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v>
      </c>
      <c r="E36" s="40">
        <f>【ここね】集計シート!AL$107</f>
        <v>5</v>
      </c>
      <c r="F36" s="41">
        <f>【ここね】集計シート!AL$108</f>
        <v>0</v>
      </c>
      <c r="G36" s="42">
        <f>【ここね】集計シート!AL$109</f>
        <v>5</v>
      </c>
      <c r="H36" s="43">
        <f>【ここね】集計シート!AL$111</f>
        <v>1</v>
      </c>
      <c r="I36" s="44">
        <f>【ここね】集計シート!AL$112</f>
        <v>0</v>
      </c>
    </row>
    <row r="37" spans="1:9" s="25" customFormat="1" ht="45.95" customHeight="1" x14ac:dyDescent="0.4">
      <c r="A37" s="1"/>
      <c r="B37" s="90"/>
      <c r="C37" s="55" t="s">
        <v>156</v>
      </c>
      <c r="D37" s="39" t="str">
        <f>'アンケート チェック項目'!D36</f>
        <v>定期的に、保護者からの子育ての悩み等に対する相談に適切に応じ、必要な助言と支援を行っているか</v>
      </c>
      <c r="E37" s="40">
        <f>【ここね】集計シート!AM$107</f>
        <v>5</v>
      </c>
      <c r="F37" s="41">
        <f>【ここね】集計シート!AM$108</f>
        <v>0</v>
      </c>
      <c r="G37" s="42">
        <f>【ここね】集計シート!AM$109</f>
        <v>5</v>
      </c>
      <c r="H37" s="43">
        <f>【ここね】集計シート!AM$111</f>
        <v>1</v>
      </c>
      <c r="I37" s="44">
        <f>【ここね】集計シート!AM$112</f>
        <v>0</v>
      </c>
    </row>
    <row r="38" spans="1:9" s="25" customFormat="1" ht="45.95" customHeight="1" x14ac:dyDescent="0.4">
      <c r="A38" s="1"/>
      <c r="B38" s="90"/>
      <c r="C38" s="55" t="s">
        <v>157</v>
      </c>
      <c r="D38" s="39" t="str">
        <f>'アンケート チェック項目'!D37</f>
        <v>父母の会の活動を支援したり、保護者会等を開催する等により、保護者同士の連携を支援しているか</v>
      </c>
      <c r="E38" s="40">
        <f>【ここね】集計シート!AN$107</f>
        <v>3</v>
      </c>
      <c r="F38" s="41">
        <f>【ここね】集計シート!AN$108</f>
        <v>2</v>
      </c>
      <c r="G38" s="42">
        <f>【ここね】集計シート!AN$109</f>
        <v>5</v>
      </c>
      <c r="H38" s="43">
        <f>【ここね】集計シート!AN$111</f>
        <v>0.6</v>
      </c>
      <c r="I38" s="44">
        <f>【ここね】集計シート!AN$112</f>
        <v>0.4</v>
      </c>
    </row>
    <row r="39" spans="1:9" s="25" customFormat="1" ht="56.1" customHeight="1" x14ac:dyDescent="0.4">
      <c r="A39" s="1"/>
      <c r="B39" s="90"/>
      <c r="C39" s="55" t="s">
        <v>158</v>
      </c>
      <c r="D39" s="39" t="str">
        <f>'アンケート チェック項目'!D38</f>
        <v>子どもや保護者からの相談や申入れについて、対応の体制を整備するとともに、子どもや保護者に周知し、相談や申入れがあった場合に迅速かつ適切に対応しているか</v>
      </c>
      <c r="E39" s="40">
        <f>【ここね】集計シート!AO$107</f>
        <v>5</v>
      </c>
      <c r="F39" s="41">
        <f>【ここね】集計シート!AO$108</f>
        <v>0</v>
      </c>
      <c r="G39" s="42">
        <f>【ここね】集計シート!AO$109</f>
        <v>5</v>
      </c>
      <c r="H39" s="43">
        <f>【ここね】集計シート!AO$111</f>
        <v>1</v>
      </c>
      <c r="I39" s="44">
        <f>【ここね】集計シート!AO$112</f>
        <v>0</v>
      </c>
    </row>
    <row r="40" spans="1:9" s="25" customFormat="1" ht="45.95" customHeight="1" x14ac:dyDescent="0.4">
      <c r="A40" s="1"/>
      <c r="B40" s="90"/>
      <c r="C40" s="55" t="s">
        <v>159</v>
      </c>
      <c r="D40" s="39" t="str">
        <f>'アンケート チェック項目'!D39</f>
        <v>定期的に会報等を発行し、活動概要や行事予定、連絡体制等の情報を子どもや保護者に対して発信しているか</v>
      </c>
      <c r="E40" s="40">
        <f>【ここね】集計シート!AP$107</f>
        <v>4</v>
      </c>
      <c r="F40" s="41">
        <f>【ここね】集計シート!AP$108</f>
        <v>1</v>
      </c>
      <c r="G40" s="42">
        <f>【ここね】集計シート!AP$109</f>
        <v>5</v>
      </c>
      <c r="H40" s="43">
        <f>【ここね】集計シート!AP$111</f>
        <v>0.8</v>
      </c>
      <c r="I40" s="44">
        <f>【ここね】集計シート!AP$112</f>
        <v>0.2</v>
      </c>
    </row>
    <row r="41" spans="1:9" s="25" customFormat="1" ht="36" customHeight="1" x14ac:dyDescent="0.4">
      <c r="A41" s="1"/>
      <c r="B41" s="90"/>
      <c r="C41" s="55" t="s">
        <v>213</v>
      </c>
      <c r="D41" s="39" t="str">
        <f>'アンケート チェック項目'!D40</f>
        <v>個人情報の取扱いに十分注意しているか</v>
      </c>
      <c r="E41" s="40">
        <f>【ここね】集計シート!AQ$107</f>
        <v>5</v>
      </c>
      <c r="F41" s="41">
        <f>【ここね】集計シート!AQ$108</f>
        <v>0</v>
      </c>
      <c r="G41" s="42">
        <f>【ここね】集計シート!AQ$109</f>
        <v>5</v>
      </c>
      <c r="H41" s="43">
        <f>【ここね】集計シート!AQ$111</f>
        <v>1</v>
      </c>
      <c r="I41" s="44">
        <f>【ここね】集計シート!AQ$112</f>
        <v>0</v>
      </c>
    </row>
    <row r="42" spans="1:9" s="25" customFormat="1" ht="36" customHeight="1" x14ac:dyDescent="0.4">
      <c r="A42" s="1"/>
      <c r="B42" s="90"/>
      <c r="C42" s="60" t="s">
        <v>214</v>
      </c>
      <c r="D42" s="39" t="str">
        <f>'アンケート チェック項目'!D41</f>
        <v>障害のある子どもや保護者との意思の疎通や情報伝達のための配慮をしているか</v>
      </c>
      <c r="E42" s="40">
        <f>【ここね】集計シート!AR$107</f>
        <v>5</v>
      </c>
      <c r="F42" s="41">
        <f>【ここね】集計シート!AR$108</f>
        <v>0</v>
      </c>
      <c r="G42" s="42">
        <f>【ここね】集計シート!AR$109</f>
        <v>5</v>
      </c>
      <c r="H42" s="43">
        <f>【ここね】集計シート!AR$111</f>
        <v>1</v>
      </c>
      <c r="I42" s="44">
        <f>【ここね】集計シート!AR$112</f>
        <v>0</v>
      </c>
    </row>
    <row r="43" spans="1:9" s="25" customFormat="1" ht="36" customHeight="1" x14ac:dyDescent="0.4">
      <c r="A43" s="1"/>
      <c r="B43" s="91"/>
      <c r="C43" s="55" t="s">
        <v>161</v>
      </c>
      <c r="D43" s="39" t="str">
        <f>'アンケート チェック項目'!D42</f>
        <v>事業所の行事に地域住民を招待する等地域に開かれた事業運営を図っているか</v>
      </c>
      <c r="E43" s="40">
        <f>【ここね】集計シート!AS$107</f>
        <v>0</v>
      </c>
      <c r="F43" s="41">
        <f>【ここね】集計シート!AS$108</f>
        <v>5</v>
      </c>
      <c r="G43" s="42">
        <f>【ここね】集計シート!AS$109</f>
        <v>5</v>
      </c>
      <c r="H43" s="43">
        <f>【ここね】集計シート!AS$111</f>
        <v>0</v>
      </c>
      <c r="I43" s="44">
        <f>【ここね】集計シート!AS$112</f>
        <v>1</v>
      </c>
    </row>
    <row r="44" spans="1:9" s="25" customFormat="1" ht="56.1" customHeight="1" x14ac:dyDescent="0.4">
      <c r="A44" s="1"/>
      <c r="B44" s="89" t="s">
        <v>219</v>
      </c>
      <c r="C44" s="55" t="s">
        <v>162</v>
      </c>
      <c r="D44" s="39" t="str">
        <f>'アンケート チェック項目'!D43</f>
        <v>緊急時対応マニュアル、防犯マニュアル、感染症対応マニュアル等を策定し、職員や保護者に周知するとともに、発生を想定した訓練を実施しているか</v>
      </c>
      <c r="E44" s="40">
        <f>【ここね】集計シート!AT$107</f>
        <v>5</v>
      </c>
      <c r="F44" s="41">
        <f>【ここね】集計シート!AT$108</f>
        <v>0</v>
      </c>
      <c r="G44" s="42">
        <f>【ここね】集計シート!AT$109</f>
        <v>5</v>
      </c>
      <c r="H44" s="43">
        <f>【ここね】集計シート!AT$111</f>
        <v>1</v>
      </c>
      <c r="I44" s="44">
        <f>【ここね】集計シート!AT$112</f>
        <v>0</v>
      </c>
    </row>
    <row r="45" spans="1:9" s="25" customFormat="1" ht="36" customHeight="1" x14ac:dyDescent="0.4">
      <c r="A45" s="1"/>
      <c r="B45" s="90"/>
      <c r="C45" s="55" t="s">
        <v>163</v>
      </c>
      <c r="D45" s="39" t="str">
        <f>'アンケート チェック項目'!D44</f>
        <v>非常災害の発生に備え、定期的に避難、救出その他必要な訓練を行っているか</v>
      </c>
      <c r="E45" s="40">
        <f>【ここね】集計シート!AU$107</f>
        <v>5</v>
      </c>
      <c r="F45" s="41">
        <f>【ここね】集計シート!AU$108</f>
        <v>0</v>
      </c>
      <c r="G45" s="42">
        <f>【ここね】集計シート!AU$109</f>
        <v>5</v>
      </c>
      <c r="H45" s="43">
        <f>【ここね】集計シート!AU$111</f>
        <v>1</v>
      </c>
      <c r="I45" s="44">
        <f>【ここね】集計シート!AU$112</f>
        <v>0</v>
      </c>
    </row>
    <row r="46" spans="1:9" s="25" customFormat="1" ht="36" customHeight="1" x14ac:dyDescent="0.4">
      <c r="A46" s="1"/>
      <c r="B46" s="90"/>
      <c r="C46" s="55" t="s">
        <v>164</v>
      </c>
      <c r="D46" s="39" t="str">
        <f>'アンケート チェック項目'!D45</f>
        <v>事前に、服薬や予防接種、てんかん発作等のこどもの状況を確認しているか</v>
      </c>
      <c r="E46" s="40">
        <f>【ここね】集計シート!AV$107</f>
        <v>5</v>
      </c>
      <c r="F46" s="41">
        <f>【ここね】集計シート!AV$108</f>
        <v>0</v>
      </c>
      <c r="G46" s="42">
        <f>【ここね】集計シート!AV$109</f>
        <v>5</v>
      </c>
      <c r="H46" s="43">
        <f>【ここね】集計シート!AV$111</f>
        <v>1</v>
      </c>
      <c r="I46" s="44">
        <f>【ここね】集計シート!AV$112</f>
        <v>0</v>
      </c>
    </row>
    <row r="47" spans="1:9" s="25" customFormat="1" ht="36" customHeight="1" x14ac:dyDescent="0.4">
      <c r="A47" s="1"/>
      <c r="B47" s="90"/>
      <c r="C47" s="60" t="s">
        <v>220</v>
      </c>
      <c r="D47" s="39" t="str">
        <f>'アンケート チェック項目'!D46</f>
        <v>食物アレルギーのある子どもについて、医師の指示書に基づく対応がされているか</v>
      </c>
      <c r="E47" s="40">
        <f>【ここね】集計シート!AW$107</f>
        <v>5</v>
      </c>
      <c r="F47" s="41">
        <f>【ここね】集計シート!AW$108</f>
        <v>0</v>
      </c>
      <c r="G47" s="42">
        <f>【ここね】集計シート!AW$109</f>
        <v>5</v>
      </c>
      <c r="H47" s="43">
        <f>【ここね】集計シート!AW$111</f>
        <v>1</v>
      </c>
      <c r="I47" s="44">
        <f>【ここね】集計シート!AW$112</f>
        <v>0</v>
      </c>
    </row>
    <row r="48" spans="1:9" s="25" customFormat="1" ht="36" customHeight="1" x14ac:dyDescent="0.4">
      <c r="A48" s="1"/>
      <c r="B48" s="90"/>
      <c r="C48" s="60" t="s">
        <v>221</v>
      </c>
      <c r="D48" s="39" t="str">
        <f>'アンケート チェック項目'!D47</f>
        <v>ヒヤリハット事例集を作成して事業所内で共有しているか</v>
      </c>
      <c r="E48" s="40">
        <f>【ここね】集計シート!AX$107</f>
        <v>5</v>
      </c>
      <c r="F48" s="41">
        <f>【ここね】集計シート!AX$108</f>
        <v>0</v>
      </c>
      <c r="G48" s="42">
        <f>【ここね】集計シート!AX$109</f>
        <v>5</v>
      </c>
      <c r="H48" s="43">
        <f>【ここね】集計シート!AX$111</f>
        <v>1</v>
      </c>
      <c r="I48" s="44">
        <f>【ここね】集計シート!AX$112</f>
        <v>0</v>
      </c>
    </row>
    <row r="49" spans="1:9" s="25" customFormat="1" ht="36" customHeight="1" x14ac:dyDescent="0.4">
      <c r="A49" s="1"/>
      <c r="B49" s="90"/>
      <c r="C49" s="60" t="s">
        <v>222</v>
      </c>
      <c r="D49" s="39" t="str">
        <f>'アンケート チェック項目'!D48</f>
        <v>虐待を防止するため、職員の研修機会を確保する等、適切な対応をしているか</v>
      </c>
      <c r="E49" s="40">
        <f>【ここね】集計シート!AY$107</f>
        <v>5</v>
      </c>
      <c r="F49" s="41">
        <f>【ここね】集計シート!AY$108</f>
        <v>0</v>
      </c>
      <c r="G49" s="42">
        <f>【ここね】集計シート!AY$109</f>
        <v>5</v>
      </c>
      <c r="H49" s="43">
        <f>【ここね】集計シート!AY$111</f>
        <v>1</v>
      </c>
      <c r="I49" s="44">
        <f>【ここね】集計シート!AY$112</f>
        <v>0</v>
      </c>
    </row>
    <row r="50" spans="1:9" s="25" customFormat="1" ht="56.1" customHeight="1" x14ac:dyDescent="0.4">
      <c r="A50" s="1"/>
      <c r="B50" s="91"/>
      <c r="C50" s="60" t="s">
        <v>223</v>
      </c>
      <c r="D50" s="39" t="str">
        <f>'アンケート チェック項目'!D49</f>
        <v>どのような場合にやむを得ず身体拘束を行うかについて、組織的に決定し、子どもや保護者に事前に十分に説明し了解を得た上で、児童発達支援計画に記載しているか</v>
      </c>
      <c r="E50" s="40">
        <f>【ここね】集計シート!AZ$107</f>
        <v>5</v>
      </c>
      <c r="F50" s="41">
        <f>【ここね】集計シート!AZ$108</f>
        <v>0</v>
      </c>
      <c r="G50" s="42">
        <f>【ここね】集計シート!AZ$109</f>
        <v>5</v>
      </c>
      <c r="H50" s="43">
        <f>【ここね】集計シート!AZ$111</f>
        <v>1</v>
      </c>
      <c r="I50" s="44">
        <f>【ここね】集計シート!AZ$112</f>
        <v>0</v>
      </c>
    </row>
    <row r="52" spans="1:9" ht="18.95" customHeight="1" x14ac:dyDescent="0.4">
      <c r="B52" s="45"/>
      <c r="C52" s="46"/>
    </row>
    <row r="53" spans="1:9" ht="18.95" customHeight="1" x14ac:dyDescent="0.4">
      <c r="B53" s="47"/>
      <c r="C53" s="48"/>
      <c r="D53" s="100" t="s">
        <v>142</v>
      </c>
      <c r="E53" s="79" t="s">
        <v>139</v>
      </c>
      <c r="F53" s="97"/>
      <c r="G53" s="80"/>
      <c r="H53" s="92" t="s">
        <v>140</v>
      </c>
      <c r="I53" s="92"/>
    </row>
    <row r="54" spans="1:9" s="25" customFormat="1" ht="32.1" customHeight="1" x14ac:dyDescent="0.4">
      <c r="A54" s="1"/>
      <c r="B54" s="47"/>
      <c r="C54" s="48"/>
      <c r="D54" s="101"/>
      <c r="E54" s="35" t="s">
        <v>137</v>
      </c>
      <c r="F54" s="36" t="s">
        <v>138</v>
      </c>
      <c r="G54" s="38" t="s">
        <v>107</v>
      </c>
      <c r="H54" s="35" t="s">
        <v>137</v>
      </c>
      <c r="I54" s="37" t="s">
        <v>138</v>
      </c>
    </row>
    <row r="55" spans="1:9" s="25" customFormat="1" ht="31.5" customHeight="1" x14ac:dyDescent="0.4">
      <c r="A55" s="1"/>
      <c r="B55" s="49"/>
      <c r="C55" s="49"/>
      <c r="D55" s="50" t="str">
        <f>B4</f>
        <v>環境・体制整備</v>
      </c>
      <c r="E55" s="40">
        <f>【ここね】集計シート!F$116</f>
        <v>20</v>
      </c>
      <c r="F55" s="41">
        <f>【ここね】集計シート!F$117</f>
        <v>0</v>
      </c>
      <c r="G55" s="42">
        <f>【ここね】集計シート!F$118</f>
        <v>20</v>
      </c>
      <c r="H55" s="43">
        <f>【ここね】集計シート!F$120</f>
        <v>1</v>
      </c>
      <c r="I55" s="44">
        <f>【ここね】集計シート!F$121</f>
        <v>0</v>
      </c>
    </row>
    <row r="56" spans="1:9" s="25" customFormat="1" ht="31.5" customHeight="1" x14ac:dyDescent="0.4">
      <c r="A56" s="1"/>
      <c r="B56" s="45"/>
      <c r="C56" s="45"/>
      <c r="D56" s="33" t="str">
        <f>B8</f>
        <v>業務改善</v>
      </c>
      <c r="E56" s="40">
        <f>【ここね】集計シート!J$116</f>
        <v>22</v>
      </c>
      <c r="F56" s="41">
        <f>【ここね】集計シート!J$117</f>
        <v>2</v>
      </c>
      <c r="G56" s="42">
        <f>【ここね】集計シート!J$118</f>
        <v>24</v>
      </c>
      <c r="H56" s="43">
        <f>【ここね】集計シート!J$120</f>
        <v>0.91666666666666663</v>
      </c>
      <c r="I56" s="44">
        <f>【ここね】集計シート!J$121</f>
        <v>8.3333333333333329E-2</v>
      </c>
    </row>
    <row r="57" spans="1:9" s="25" customFormat="1" ht="31.5" customHeight="1" x14ac:dyDescent="0.4">
      <c r="A57" s="1"/>
      <c r="B57" s="45"/>
      <c r="C57" s="45"/>
      <c r="D57" s="33" t="str">
        <f>B13</f>
        <v>適切な支援の提供</v>
      </c>
      <c r="E57" s="40">
        <f>【ここね】集計シート!O$116</f>
        <v>55</v>
      </c>
      <c r="F57" s="41">
        <f>【ここね】集計シート!O$117</f>
        <v>0</v>
      </c>
      <c r="G57" s="42">
        <f>【ここね】集計シート!O$118</f>
        <v>55</v>
      </c>
      <c r="H57" s="43">
        <f>【ここね】集計シート!O$120</f>
        <v>1</v>
      </c>
      <c r="I57" s="44">
        <f>【ここね】集計シート!O$121</f>
        <v>0</v>
      </c>
    </row>
    <row r="58" spans="1:9" s="25" customFormat="1" ht="31.5" customHeight="1" x14ac:dyDescent="0.4">
      <c r="A58" s="1"/>
      <c r="B58" s="47"/>
      <c r="C58" s="47"/>
      <c r="D58" s="51" t="str">
        <f>B24</f>
        <v>関係機関や保護者との連携関係機関や保護者との連携</v>
      </c>
      <c r="E58" s="40">
        <f>【ここね】集計シート!Z$116</f>
        <v>32</v>
      </c>
      <c r="F58" s="41">
        <f>【ここね】集計シート!Z$117</f>
        <v>19</v>
      </c>
      <c r="G58" s="42">
        <f>【ここね】集計シート!Z$118</f>
        <v>51</v>
      </c>
      <c r="H58" s="43">
        <f>【ここね】集計シート!Z$120</f>
        <v>0.62745098039215685</v>
      </c>
      <c r="I58" s="44">
        <f>【ここね】集計シート!Z$121</f>
        <v>0.37254901960784315</v>
      </c>
    </row>
    <row r="59" spans="1:9" s="25" customFormat="1" ht="31.5" customHeight="1" x14ac:dyDescent="0.4">
      <c r="A59" s="1"/>
      <c r="B59" s="45"/>
      <c r="C59" s="45"/>
      <c r="D59" s="54" t="str">
        <f>B35</f>
        <v>保護者への説明責任等</v>
      </c>
      <c r="E59" s="40">
        <f>【ここね】集計シート!AK$116</f>
        <v>37</v>
      </c>
      <c r="F59" s="41">
        <f>【ここね】集計シート!AK$117</f>
        <v>8</v>
      </c>
      <c r="G59" s="42">
        <f>【ここね】集計シート!AK$118</f>
        <v>45</v>
      </c>
      <c r="H59" s="43">
        <f>【ここね】集計シート!AK$120</f>
        <v>0.82222222222222219</v>
      </c>
      <c r="I59" s="44">
        <f>【ここね】集計シート!AK$121</f>
        <v>0.17777777777777778</v>
      </c>
    </row>
    <row r="60" spans="1:9" s="25" customFormat="1" ht="31.5" customHeight="1" x14ac:dyDescent="0.4">
      <c r="A60" s="1"/>
      <c r="B60" s="45"/>
      <c r="C60" s="45"/>
      <c r="D60" s="33" t="str">
        <f>B44</f>
        <v>非常時等の対応</v>
      </c>
      <c r="E60" s="40">
        <f>【ここね】集計シート!AT$116</f>
        <v>35</v>
      </c>
      <c r="F60" s="41">
        <f>【ここね】集計シート!AT$117</f>
        <v>0</v>
      </c>
      <c r="G60" s="42">
        <f>【ここね】集計シート!AT$118</f>
        <v>35</v>
      </c>
      <c r="H60" s="43">
        <f>【ここね】集計シート!AT$120</f>
        <v>1</v>
      </c>
      <c r="I60" s="44">
        <f>【ここね】集計シート!AT$121</f>
        <v>0</v>
      </c>
    </row>
    <row r="61" spans="1:9" ht="18.95" customHeight="1" x14ac:dyDescent="0.4">
      <c r="B61" s="45"/>
      <c r="C61" s="46"/>
    </row>
  </sheetData>
  <mergeCells count="13">
    <mergeCell ref="B44:B50"/>
    <mergeCell ref="H53:I53"/>
    <mergeCell ref="B2:B3"/>
    <mergeCell ref="C2:D3"/>
    <mergeCell ref="E2:G2"/>
    <mergeCell ref="H2:I2"/>
    <mergeCell ref="B4:B7"/>
    <mergeCell ref="D53:D54"/>
    <mergeCell ref="E53:G53"/>
    <mergeCell ref="B8:B12"/>
    <mergeCell ref="B13:B23"/>
    <mergeCell ref="B24:B34"/>
    <mergeCell ref="B35:B43"/>
  </mergeCells>
  <phoneticPr fontId="2"/>
  <pageMargins left="0.7" right="0.7" top="0.75" bottom="0.75" header="0.3" footer="0.3"/>
  <pageSetup paperSize="9"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V122"/>
  <sheetViews>
    <sheetView topLeftCell="C6" zoomScale="85" zoomScaleNormal="85" workbookViewId="0">
      <pane xSplit="3" ySplit="1" topLeftCell="F7" activePane="bottomRight" state="frozen"/>
      <selection activeCell="C6" sqref="C6"/>
      <selection pane="topRight" activeCell="F6" sqref="F6"/>
      <selection pane="bottomLeft" activeCell="C7" sqref="C7"/>
      <selection pane="bottomRight" activeCell="CT7" sqref="CT7:CT11"/>
    </sheetView>
  </sheetViews>
  <sheetFormatPr defaultColWidth="8.625" defaultRowHeight="18.95" customHeight="1" x14ac:dyDescent="0.4"/>
  <cols>
    <col min="1" max="1" width="8.625" style="1"/>
    <col min="2" max="2" width="5.625" style="1" customWidth="1"/>
    <col min="3" max="3" width="8.625" style="4"/>
    <col min="4" max="4" width="8.625" style="1"/>
    <col min="5" max="5" width="11.375" style="1" bestFit="1" customWidth="1"/>
    <col min="6" max="53" width="15" style="1" customWidth="1"/>
    <col min="54" max="100" width="20.625" style="1" customWidth="1"/>
    <col min="101" max="16384" width="8.625" style="1"/>
  </cols>
  <sheetData>
    <row r="2" spans="3:100" ht="18.95" customHeight="1" x14ac:dyDescent="0.4">
      <c r="C2" s="6" t="s">
        <v>105</v>
      </c>
      <c r="D2" s="71"/>
      <c r="E2" s="71"/>
    </row>
    <row r="3" spans="3:100" ht="18.95" customHeight="1" x14ac:dyDescent="0.4">
      <c r="C3" s="6" t="s">
        <v>106</v>
      </c>
      <c r="D3" s="71"/>
      <c r="E3" s="71"/>
    </row>
    <row r="4" spans="3:100" ht="18.95" customHeight="1" x14ac:dyDescent="0.4">
      <c r="C4" s="24" t="s">
        <v>111</v>
      </c>
      <c r="D4" s="72" t="e">
        <f>D3/D2</f>
        <v>#DIV/0!</v>
      </c>
      <c r="E4" s="72"/>
    </row>
    <row r="5" spans="3:100" ht="18.95" customHeight="1" x14ac:dyDescent="0.4">
      <c r="BA5" s="18"/>
    </row>
    <row r="6" spans="3:100" ht="20.100000000000001" customHeight="1" x14ac:dyDescent="0.4">
      <c r="C6" s="63" t="s">
        <v>3</v>
      </c>
      <c r="D6" s="17" t="s">
        <v>4</v>
      </c>
      <c r="E6" s="63" t="s">
        <v>23</v>
      </c>
      <c r="F6" s="63" t="s">
        <v>112</v>
      </c>
      <c r="G6" s="63" t="s">
        <v>113</v>
      </c>
      <c r="H6" s="63" t="s">
        <v>114</v>
      </c>
      <c r="I6" s="63" t="s">
        <v>115</v>
      </c>
      <c r="J6" s="63" t="s">
        <v>116</v>
      </c>
      <c r="K6" s="63" t="s">
        <v>117</v>
      </c>
      <c r="L6" s="63" t="s">
        <v>118</v>
      </c>
      <c r="M6" s="63" t="s">
        <v>119</v>
      </c>
      <c r="N6" s="63" t="s">
        <v>120</v>
      </c>
      <c r="O6" s="63" t="s">
        <v>121</v>
      </c>
      <c r="P6" s="63" t="s">
        <v>122</v>
      </c>
      <c r="Q6" s="63" t="s">
        <v>123</v>
      </c>
      <c r="R6" s="63" t="s">
        <v>124</v>
      </c>
      <c r="S6" s="63" t="s">
        <v>125</v>
      </c>
      <c r="T6" s="63" t="s">
        <v>126</v>
      </c>
      <c r="U6" s="63" t="s">
        <v>127</v>
      </c>
      <c r="V6" s="63" t="s">
        <v>128</v>
      </c>
      <c r="W6" s="63" t="s">
        <v>129</v>
      </c>
      <c r="X6" s="63" t="s">
        <v>209</v>
      </c>
      <c r="Y6" s="63" t="s">
        <v>144</v>
      </c>
      <c r="Z6" s="63" t="s">
        <v>145</v>
      </c>
      <c r="AA6" s="63" t="s">
        <v>146</v>
      </c>
      <c r="AB6" s="63" t="s">
        <v>147</v>
      </c>
      <c r="AC6" s="63" t="s">
        <v>148</v>
      </c>
      <c r="AD6" s="63" t="s">
        <v>149</v>
      </c>
      <c r="AE6" s="63" t="s">
        <v>150</v>
      </c>
      <c r="AF6" s="63" t="s">
        <v>151</v>
      </c>
      <c r="AG6" s="63" t="s">
        <v>152</v>
      </c>
      <c r="AH6" s="63" t="s">
        <v>153</v>
      </c>
      <c r="AI6" s="63" t="s">
        <v>210</v>
      </c>
      <c r="AJ6" s="63" t="s">
        <v>211</v>
      </c>
      <c r="AK6" s="63" t="s">
        <v>212</v>
      </c>
      <c r="AL6" s="63" t="s">
        <v>155</v>
      </c>
      <c r="AM6" s="63" t="s">
        <v>156</v>
      </c>
      <c r="AN6" s="63" t="s">
        <v>157</v>
      </c>
      <c r="AO6" s="63" t="s">
        <v>158</v>
      </c>
      <c r="AP6" s="63" t="s">
        <v>159</v>
      </c>
      <c r="AQ6" s="63" t="s">
        <v>213</v>
      </c>
      <c r="AR6" s="63" t="s">
        <v>214</v>
      </c>
      <c r="AS6" s="63" t="s">
        <v>161</v>
      </c>
      <c r="AT6" s="63" t="s">
        <v>162</v>
      </c>
      <c r="AU6" s="63" t="s">
        <v>163</v>
      </c>
      <c r="AV6" s="63" t="s">
        <v>164</v>
      </c>
      <c r="AW6" s="63" t="s">
        <v>220</v>
      </c>
      <c r="AX6" s="63" t="s">
        <v>221</v>
      </c>
      <c r="AY6" s="63" t="s">
        <v>222</v>
      </c>
      <c r="AZ6" s="63" t="s">
        <v>223</v>
      </c>
      <c r="BA6" s="61"/>
      <c r="BB6" s="63" t="s">
        <v>165</v>
      </c>
      <c r="BC6" s="63" t="s">
        <v>166</v>
      </c>
      <c r="BD6" s="63" t="s">
        <v>167</v>
      </c>
      <c r="BE6" s="63" t="s">
        <v>168</v>
      </c>
      <c r="BF6" s="63" t="s">
        <v>169</v>
      </c>
      <c r="BG6" s="63" t="s">
        <v>170</v>
      </c>
      <c r="BH6" s="63" t="s">
        <v>171</v>
      </c>
      <c r="BI6" s="63" t="s">
        <v>172</v>
      </c>
      <c r="BJ6" s="63" t="s">
        <v>173</v>
      </c>
      <c r="BK6" s="63" t="s">
        <v>174</v>
      </c>
      <c r="BL6" s="63" t="s">
        <v>175</v>
      </c>
      <c r="BM6" s="63" t="s">
        <v>176</v>
      </c>
      <c r="BN6" s="63" t="s">
        <v>177</v>
      </c>
      <c r="BO6" s="63" t="s">
        <v>178</v>
      </c>
      <c r="BP6" s="63" t="s">
        <v>179</v>
      </c>
      <c r="BQ6" s="63" t="s">
        <v>180</v>
      </c>
      <c r="BR6" s="63" t="s">
        <v>181</v>
      </c>
      <c r="BS6" s="63" t="s">
        <v>182</v>
      </c>
      <c r="BT6" s="63" t="s">
        <v>183</v>
      </c>
      <c r="BU6" s="63" t="s">
        <v>184</v>
      </c>
      <c r="BV6" s="63" t="s">
        <v>185</v>
      </c>
      <c r="BW6" s="63" t="s">
        <v>186</v>
      </c>
      <c r="BX6" s="63" t="s">
        <v>187</v>
      </c>
      <c r="BY6" s="63" t="s">
        <v>188</v>
      </c>
      <c r="BZ6" s="63" t="s">
        <v>189</v>
      </c>
      <c r="CA6" s="63" t="s">
        <v>190</v>
      </c>
      <c r="CB6" s="63" t="s">
        <v>325</v>
      </c>
      <c r="CC6" s="63" t="s">
        <v>192</v>
      </c>
      <c r="CD6" s="63" t="s">
        <v>193</v>
      </c>
      <c r="CE6" s="63" t="s">
        <v>194</v>
      </c>
      <c r="CF6" s="63" t="s">
        <v>195</v>
      </c>
      <c r="CG6" s="63" t="s">
        <v>196</v>
      </c>
      <c r="CH6" s="63" t="s">
        <v>197</v>
      </c>
      <c r="CI6" s="63" t="s">
        <v>198</v>
      </c>
      <c r="CJ6" s="63" t="s">
        <v>199</v>
      </c>
      <c r="CK6" s="63" t="s">
        <v>200</v>
      </c>
      <c r="CL6" s="63" t="s">
        <v>201</v>
      </c>
      <c r="CM6" s="63" t="s">
        <v>202</v>
      </c>
      <c r="CN6" s="63" t="s">
        <v>203</v>
      </c>
      <c r="CO6" s="63" t="s">
        <v>204</v>
      </c>
      <c r="CP6" s="63" t="s">
        <v>205</v>
      </c>
      <c r="CQ6" s="63" t="s">
        <v>206</v>
      </c>
      <c r="CR6" s="63" t="s">
        <v>207</v>
      </c>
      <c r="CS6" s="63" t="s">
        <v>224</v>
      </c>
      <c r="CT6" s="63" t="s">
        <v>225</v>
      </c>
      <c r="CU6" s="63" t="s">
        <v>226</v>
      </c>
      <c r="CV6" s="63" t="s">
        <v>227</v>
      </c>
    </row>
    <row r="7" spans="3:100" ht="20.100000000000001" customHeight="1" x14ac:dyDescent="0.4">
      <c r="C7" s="29" t="s">
        <v>278</v>
      </c>
      <c r="D7" s="14" t="s">
        <v>5</v>
      </c>
      <c r="E7" s="15" t="str">
        <f>C7&amp;D7</f>
        <v>ここね江戸川01</v>
      </c>
      <c r="F7" s="57" t="s">
        <v>137</v>
      </c>
      <c r="G7" s="57" t="s">
        <v>137</v>
      </c>
      <c r="H7" s="57" t="s">
        <v>137</v>
      </c>
      <c r="I7" s="57" t="s">
        <v>137</v>
      </c>
      <c r="J7" s="57" t="s">
        <v>137</v>
      </c>
      <c r="K7" s="57" t="s">
        <v>137</v>
      </c>
      <c r="L7" s="57" t="s">
        <v>137</v>
      </c>
      <c r="M7" s="57" t="s">
        <v>137</v>
      </c>
      <c r="N7" s="57" t="s">
        <v>137</v>
      </c>
      <c r="O7" s="57" t="s">
        <v>137</v>
      </c>
      <c r="P7" s="57" t="s">
        <v>137</v>
      </c>
      <c r="Q7" s="57" t="s">
        <v>137</v>
      </c>
      <c r="R7" s="57" t="s">
        <v>137</v>
      </c>
      <c r="S7" s="57" t="s">
        <v>137</v>
      </c>
      <c r="T7" s="57" t="s">
        <v>137</v>
      </c>
      <c r="U7" s="57" t="s">
        <v>137</v>
      </c>
      <c r="V7" s="57" t="s">
        <v>137</v>
      </c>
      <c r="W7" s="57" t="s">
        <v>137</v>
      </c>
      <c r="X7" s="57" t="s">
        <v>137</v>
      </c>
      <c r="Y7" s="57" t="s">
        <v>137</v>
      </c>
      <c r="Z7" s="57" t="s">
        <v>137</v>
      </c>
      <c r="AA7" s="57" t="s">
        <v>137</v>
      </c>
      <c r="AB7" s="57" t="s">
        <v>137</v>
      </c>
      <c r="AC7" s="57" t="s">
        <v>137</v>
      </c>
      <c r="AD7" s="57" t="s">
        <v>137</v>
      </c>
      <c r="AE7" s="57" t="s">
        <v>137</v>
      </c>
      <c r="AF7" s="57" t="s">
        <v>137</v>
      </c>
      <c r="AG7" s="57" t="s">
        <v>138</v>
      </c>
      <c r="AH7" s="57" t="s">
        <v>137</v>
      </c>
      <c r="AI7" s="57" t="s">
        <v>137</v>
      </c>
      <c r="AJ7" s="57" t="s">
        <v>137</v>
      </c>
      <c r="AK7" s="57" t="s">
        <v>137</v>
      </c>
      <c r="AL7" s="57" t="s">
        <v>137</v>
      </c>
      <c r="AM7" s="57" t="s">
        <v>137</v>
      </c>
      <c r="AN7" s="57" t="s">
        <v>137</v>
      </c>
      <c r="AO7" s="57" t="s">
        <v>137</v>
      </c>
      <c r="AP7" s="57" t="s">
        <v>137</v>
      </c>
      <c r="AQ7" s="57" t="s">
        <v>137</v>
      </c>
      <c r="AR7" s="57" t="s">
        <v>137</v>
      </c>
      <c r="AS7" s="57" t="s">
        <v>138</v>
      </c>
      <c r="AT7" s="57" t="s">
        <v>137</v>
      </c>
      <c r="AU7" s="57" t="s">
        <v>137</v>
      </c>
      <c r="AV7" s="57" t="s">
        <v>137</v>
      </c>
      <c r="AW7" s="57" t="s">
        <v>137</v>
      </c>
      <c r="AX7" s="57" t="s">
        <v>137</v>
      </c>
      <c r="AY7" s="57" t="s">
        <v>137</v>
      </c>
      <c r="AZ7" s="57" t="s">
        <v>137</v>
      </c>
      <c r="BA7" s="7"/>
      <c r="BB7" s="16"/>
      <c r="BC7" s="69" t="s">
        <v>319</v>
      </c>
      <c r="BD7" s="69"/>
      <c r="BE7" s="16"/>
      <c r="BF7" s="16"/>
      <c r="BG7" s="69"/>
      <c r="BH7" s="69"/>
      <c r="BI7" s="69" t="s">
        <v>318</v>
      </c>
      <c r="BJ7" s="69" t="s">
        <v>320</v>
      </c>
      <c r="BK7" s="16"/>
      <c r="BL7" s="69"/>
      <c r="BM7" s="69"/>
      <c r="BN7" s="69"/>
      <c r="BO7" s="16"/>
      <c r="BP7" s="69"/>
      <c r="BQ7" s="69"/>
      <c r="BR7" s="16"/>
      <c r="BS7" s="16"/>
      <c r="BT7" s="16"/>
      <c r="BU7" s="16"/>
      <c r="BV7" s="69" t="s">
        <v>313</v>
      </c>
      <c r="BW7" s="69" t="s">
        <v>309</v>
      </c>
      <c r="BX7" s="69" t="s">
        <v>306</v>
      </c>
      <c r="BY7" s="69" t="s">
        <v>307</v>
      </c>
      <c r="BZ7" s="69"/>
      <c r="CA7" s="69" t="s">
        <v>317</v>
      </c>
      <c r="CB7" s="69" t="s">
        <v>308</v>
      </c>
      <c r="CC7" s="69" t="s">
        <v>304</v>
      </c>
      <c r="CD7" s="16"/>
      <c r="CE7" s="16"/>
      <c r="CF7" s="69" t="s">
        <v>326</v>
      </c>
      <c r="CG7" s="16"/>
      <c r="CH7" s="69"/>
      <c r="CI7" s="16"/>
      <c r="CJ7" s="74" t="s">
        <v>312</v>
      </c>
      <c r="CK7" s="16"/>
      <c r="CL7" s="69"/>
      <c r="CM7" s="69" t="s">
        <v>305</v>
      </c>
      <c r="CN7" s="69" t="s">
        <v>315</v>
      </c>
      <c r="CO7" s="74" t="s">
        <v>312</v>
      </c>
      <c r="CP7" s="16"/>
      <c r="CQ7" s="16"/>
      <c r="CR7" s="16"/>
      <c r="CS7" s="16"/>
      <c r="CT7" s="69" t="s">
        <v>316</v>
      </c>
      <c r="CU7" s="16"/>
      <c r="CV7" s="69"/>
    </row>
    <row r="8" spans="3:100" ht="20.100000000000001" customHeight="1" x14ac:dyDescent="0.4">
      <c r="C8" s="30" t="str">
        <f>C7</f>
        <v>ここね江戸川</v>
      </c>
      <c r="D8" s="8" t="s">
        <v>19</v>
      </c>
      <c r="E8" s="9" t="str">
        <f t="shared" ref="E8:E71" si="0">C8&amp;D8</f>
        <v>ここね江戸川02</v>
      </c>
      <c r="F8" s="57" t="s">
        <v>137</v>
      </c>
      <c r="G8" s="57" t="s">
        <v>137</v>
      </c>
      <c r="H8" s="57" t="s">
        <v>137</v>
      </c>
      <c r="I8" s="57" t="s">
        <v>137</v>
      </c>
      <c r="J8" s="57" t="s">
        <v>137</v>
      </c>
      <c r="K8" s="57" t="s">
        <v>137</v>
      </c>
      <c r="L8" s="57" t="s">
        <v>137</v>
      </c>
      <c r="M8" s="58" t="s">
        <v>138</v>
      </c>
      <c r="N8" s="57" t="s">
        <v>137</v>
      </c>
      <c r="O8" s="57" t="s">
        <v>137</v>
      </c>
      <c r="P8" s="57" t="s">
        <v>137</v>
      </c>
      <c r="Q8" s="57" t="s">
        <v>137</v>
      </c>
      <c r="R8" s="57" t="s">
        <v>137</v>
      </c>
      <c r="S8" s="57" t="s">
        <v>137</v>
      </c>
      <c r="T8" s="57" t="s">
        <v>137</v>
      </c>
      <c r="U8" s="57" t="s">
        <v>137</v>
      </c>
      <c r="V8" s="57" t="s">
        <v>137</v>
      </c>
      <c r="W8" s="57" t="s">
        <v>137</v>
      </c>
      <c r="X8" s="57" t="s">
        <v>137</v>
      </c>
      <c r="Y8" s="57" t="s">
        <v>137</v>
      </c>
      <c r="Z8" s="57" t="s">
        <v>137</v>
      </c>
      <c r="AA8" s="57" t="s">
        <v>137</v>
      </c>
      <c r="AB8" s="57" t="s">
        <v>137</v>
      </c>
      <c r="AC8" s="57" t="s">
        <v>137</v>
      </c>
      <c r="AD8" s="57" t="s">
        <v>137</v>
      </c>
      <c r="AE8" s="57" t="s">
        <v>137</v>
      </c>
      <c r="AF8" s="57" t="s">
        <v>138</v>
      </c>
      <c r="AG8" s="57" t="s">
        <v>138</v>
      </c>
      <c r="AH8" s="57" t="s">
        <v>137</v>
      </c>
      <c r="AI8" s="57" t="s">
        <v>137</v>
      </c>
      <c r="AJ8" s="57" t="s">
        <v>138</v>
      </c>
      <c r="AK8" s="57" t="s">
        <v>137</v>
      </c>
      <c r="AL8" s="57" t="s">
        <v>137</v>
      </c>
      <c r="AM8" s="57" t="s">
        <v>137</v>
      </c>
      <c r="AN8" s="57" t="s">
        <v>138</v>
      </c>
      <c r="AO8" s="57" t="s">
        <v>137</v>
      </c>
      <c r="AP8" s="57" t="s">
        <v>137</v>
      </c>
      <c r="AQ8" s="57" t="s">
        <v>137</v>
      </c>
      <c r="AR8" s="57" t="s">
        <v>137</v>
      </c>
      <c r="AS8" s="57" t="s">
        <v>138</v>
      </c>
      <c r="AT8" s="57" t="s">
        <v>137</v>
      </c>
      <c r="AU8" s="57" t="s">
        <v>137</v>
      </c>
      <c r="AV8" s="57" t="s">
        <v>137</v>
      </c>
      <c r="AW8" s="57" t="s">
        <v>137</v>
      </c>
      <c r="AX8" s="57" t="s">
        <v>137</v>
      </c>
      <c r="AY8" s="57" t="s">
        <v>137</v>
      </c>
      <c r="AZ8" s="57" t="s">
        <v>137</v>
      </c>
      <c r="BA8" s="7"/>
      <c r="BB8" s="10"/>
      <c r="BC8" s="73"/>
      <c r="BD8" s="73"/>
      <c r="BE8" s="10"/>
      <c r="BF8" s="10"/>
      <c r="BG8" s="73"/>
      <c r="BH8" s="73"/>
      <c r="BI8" s="73"/>
      <c r="BJ8" s="73"/>
      <c r="BK8" s="10"/>
      <c r="BL8" s="70"/>
      <c r="BM8" s="73"/>
      <c r="BN8" s="73"/>
      <c r="BO8" s="10"/>
      <c r="BP8" s="73"/>
      <c r="BQ8" s="73"/>
      <c r="BR8" s="10"/>
      <c r="BS8" s="10"/>
      <c r="BT8" s="10"/>
      <c r="BU8" s="10"/>
      <c r="BV8" s="73"/>
      <c r="BW8" s="73"/>
      <c r="BX8" s="73"/>
      <c r="BY8" s="73"/>
      <c r="BZ8" s="70"/>
      <c r="CA8" s="73"/>
      <c r="CB8" s="73"/>
      <c r="CC8" s="73"/>
      <c r="CD8" s="10"/>
      <c r="CE8" s="10"/>
      <c r="CF8" s="73"/>
      <c r="CG8" s="10"/>
      <c r="CH8" s="73"/>
      <c r="CI8" s="10"/>
      <c r="CJ8" s="70"/>
      <c r="CK8" s="10"/>
      <c r="CL8" s="70"/>
      <c r="CM8" s="73"/>
      <c r="CN8" s="73"/>
      <c r="CO8" s="70"/>
      <c r="CP8" s="10"/>
      <c r="CQ8" s="10"/>
      <c r="CR8" s="10"/>
      <c r="CS8" s="10"/>
      <c r="CT8" s="73"/>
      <c r="CU8" s="10"/>
      <c r="CV8" s="73"/>
    </row>
    <row r="9" spans="3:100" ht="20.100000000000001" customHeight="1" x14ac:dyDescent="0.4">
      <c r="C9" s="30" t="str">
        <f t="shared" ref="C9:C72" si="1">C8</f>
        <v>ここね江戸川</v>
      </c>
      <c r="D9" s="8" t="s">
        <v>6</v>
      </c>
      <c r="E9" s="9" t="str">
        <f t="shared" si="0"/>
        <v>ここね江戸川03</v>
      </c>
      <c r="F9" s="57" t="s">
        <v>137</v>
      </c>
      <c r="G9" s="57" t="s">
        <v>137</v>
      </c>
      <c r="H9" s="57" t="s">
        <v>137</v>
      </c>
      <c r="I9" s="57" t="s">
        <v>137</v>
      </c>
      <c r="J9" s="57" t="s">
        <v>137</v>
      </c>
      <c r="K9" s="57" t="s">
        <v>137</v>
      </c>
      <c r="L9" s="57" t="s">
        <v>137</v>
      </c>
      <c r="M9" s="57" t="s">
        <v>137</v>
      </c>
      <c r="N9" s="57" t="s">
        <v>137</v>
      </c>
      <c r="O9" s="57" t="s">
        <v>137</v>
      </c>
      <c r="P9" s="57" t="s">
        <v>137</v>
      </c>
      <c r="Q9" s="57" t="s">
        <v>137</v>
      </c>
      <c r="R9" s="57" t="s">
        <v>137</v>
      </c>
      <c r="S9" s="57" t="s">
        <v>137</v>
      </c>
      <c r="T9" s="57" t="s">
        <v>137</v>
      </c>
      <c r="U9" s="57" t="s">
        <v>137</v>
      </c>
      <c r="V9" s="57" t="s">
        <v>137</v>
      </c>
      <c r="W9" s="57" t="s">
        <v>137</v>
      </c>
      <c r="X9" s="57" t="s">
        <v>137</v>
      </c>
      <c r="Y9" s="57" t="s">
        <v>137</v>
      </c>
      <c r="Z9" s="57" t="s">
        <v>137</v>
      </c>
      <c r="AA9" s="57" t="s">
        <v>137</v>
      </c>
      <c r="AB9" s="57" t="s">
        <v>137</v>
      </c>
      <c r="AC9" s="57" t="s">
        <v>137</v>
      </c>
      <c r="AD9" s="57" t="s">
        <v>137</v>
      </c>
      <c r="AE9" s="57" t="s">
        <v>137</v>
      </c>
      <c r="AF9" s="57" t="s">
        <v>137</v>
      </c>
      <c r="AG9" s="57" t="s">
        <v>137</v>
      </c>
      <c r="AH9" s="57"/>
      <c r="AI9" s="57" t="s">
        <v>137</v>
      </c>
      <c r="AJ9" s="57" t="s">
        <v>137</v>
      </c>
      <c r="AK9" s="57" t="s">
        <v>137</v>
      </c>
      <c r="AL9" s="57" t="s">
        <v>137</v>
      </c>
      <c r="AM9" s="57" t="s">
        <v>137</v>
      </c>
      <c r="AN9" s="57" t="s">
        <v>137</v>
      </c>
      <c r="AO9" s="57" t="s">
        <v>137</v>
      </c>
      <c r="AP9" s="57" t="s">
        <v>137</v>
      </c>
      <c r="AQ9" s="57" t="s">
        <v>137</v>
      </c>
      <c r="AR9" s="57" t="s">
        <v>137</v>
      </c>
      <c r="AS9" s="57" t="s">
        <v>137</v>
      </c>
      <c r="AT9" s="57" t="s">
        <v>137</v>
      </c>
      <c r="AU9" s="57" t="s">
        <v>137</v>
      </c>
      <c r="AV9" s="57" t="s">
        <v>137</v>
      </c>
      <c r="AW9" s="57" t="s">
        <v>137</v>
      </c>
      <c r="AX9" s="57" t="s">
        <v>137</v>
      </c>
      <c r="AY9" s="57" t="s">
        <v>137</v>
      </c>
      <c r="AZ9" s="57" t="s">
        <v>137</v>
      </c>
      <c r="BA9" s="7"/>
      <c r="BB9" s="10"/>
      <c r="BC9" s="73"/>
      <c r="BD9" s="70"/>
      <c r="BE9" s="10"/>
      <c r="BF9" s="10"/>
      <c r="BG9" s="66"/>
      <c r="BH9" s="73"/>
      <c r="BI9" s="16"/>
      <c r="BJ9" s="70"/>
      <c r="BK9" s="10"/>
      <c r="BL9" s="74"/>
      <c r="BM9" s="73"/>
      <c r="BN9" s="70"/>
      <c r="BO9" s="10"/>
      <c r="BP9" s="70"/>
      <c r="BQ9" s="70"/>
      <c r="BR9" s="10"/>
      <c r="BS9" s="10"/>
      <c r="BT9" s="10"/>
      <c r="BU9" s="10"/>
      <c r="BV9" s="73"/>
      <c r="BW9" s="70"/>
      <c r="BX9" s="73"/>
      <c r="BY9" s="73"/>
      <c r="BZ9" s="74"/>
      <c r="CA9" s="66"/>
      <c r="CB9" s="73"/>
      <c r="CC9" s="70"/>
      <c r="CD9" s="10"/>
      <c r="CE9" s="10"/>
      <c r="CF9" s="70"/>
      <c r="CG9" s="10"/>
      <c r="CH9" s="73"/>
      <c r="CI9" s="10"/>
      <c r="CJ9" s="74" t="s">
        <v>314</v>
      </c>
      <c r="CK9" s="10"/>
      <c r="CL9" s="74"/>
      <c r="CM9" s="73"/>
      <c r="CN9" s="73"/>
      <c r="CO9" s="68"/>
      <c r="CP9" s="10"/>
      <c r="CQ9" s="10"/>
      <c r="CR9" s="10"/>
      <c r="CS9" s="10"/>
      <c r="CT9" s="73"/>
      <c r="CU9" s="10"/>
      <c r="CV9" s="73"/>
    </row>
    <row r="10" spans="3:100" ht="20.100000000000001" customHeight="1" x14ac:dyDescent="0.4">
      <c r="C10" s="30" t="str">
        <f t="shared" si="1"/>
        <v>ここね江戸川</v>
      </c>
      <c r="D10" s="8" t="s">
        <v>7</v>
      </c>
      <c r="E10" s="9" t="str">
        <f t="shared" si="0"/>
        <v>ここね江戸川04</v>
      </c>
      <c r="F10" s="57" t="s">
        <v>137</v>
      </c>
      <c r="G10" s="57" t="s">
        <v>137</v>
      </c>
      <c r="H10" s="57" t="s">
        <v>137</v>
      </c>
      <c r="I10" s="57" t="s">
        <v>137</v>
      </c>
      <c r="J10" s="57" t="s">
        <v>137</v>
      </c>
      <c r="K10" s="57" t="s">
        <v>137</v>
      </c>
      <c r="L10" s="57" t="s">
        <v>137</v>
      </c>
      <c r="M10" s="57" t="s">
        <v>137</v>
      </c>
      <c r="N10" s="57" t="s">
        <v>137</v>
      </c>
      <c r="O10" s="57" t="s">
        <v>137</v>
      </c>
      <c r="P10" s="57" t="s">
        <v>137</v>
      </c>
      <c r="Q10" s="57" t="s">
        <v>137</v>
      </c>
      <c r="R10" s="57" t="s">
        <v>137</v>
      </c>
      <c r="S10" s="57" t="s">
        <v>137</v>
      </c>
      <c r="T10" s="57" t="s">
        <v>137</v>
      </c>
      <c r="U10" s="57" t="s">
        <v>137</v>
      </c>
      <c r="V10" s="57" t="s">
        <v>137</v>
      </c>
      <c r="W10" s="57" t="s">
        <v>137</v>
      </c>
      <c r="X10" s="57" t="s">
        <v>137</v>
      </c>
      <c r="Y10" s="57" t="s">
        <v>137</v>
      </c>
      <c r="Z10" s="57" t="s">
        <v>137</v>
      </c>
      <c r="AA10" s="57" t="s">
        <v>137</v>
      </c>
      <c r="AB10" s="57" t="s">
        <v>137</v>
      </c>
      <c r="AC10" s="57" t="s">
        <v>137</v>
      </c>
      <c r="AD10" s="57" t="s">
        <v>137</v>
      </c>
      <c r="AE10" s="57" t="s">
        <v>137</v>
      </c>
      <c r="AF10" s="57" t="s">
        <v>137</v>
      </c>
      <c r="AG10" s="57" t="s">
        <v>138</v>
      </c>
      <c r="AH10" s="57" t="s">
        <v>138</v>
      </c>
      <c r="AI10" s="57" t="s">
        <v>137</v>
      </c>
      <c r="AJ10" s="57" t="s">
        <v>137</v>
      </c>
      <c r="AK10" s="57" t="s">
        <v>137</v>
      </c>
      <c r="AL10" s="57" t="s">
        <v>137</v>
      </c>
      <c r="AM10" s="57" t="s">
        <v>137</v>
      </c>
      <c r="AN10" s="57" t="s">
        <v>138</v>
      </c>
      <c r="AO10" s="57" t="s">
        <v>137</v>
      </c>
      <c r="AP10" s="57" t="s">
        <v>137</v>
      </c>
      <c r="AQ10" s="57" t="s">
        <v>137</v>
      </c>
      <c r="AR10" s="57" t="s">
        <v>137</v>
      </c>
      <c r="AS10" s="58" t="s">
        <v>138</v>
      </c>
      <c r="AT10" s="57" t="s">
        <v>137</v>
      </c>
      <c r="AU10" s="57" t="s">
        <v>137</v>
      </c>
      <c r="AV10" s="57" t="s">
        <v>137</v>
      </c>
      <c r="AW10" s="57" t="s">
        <v>137</v>
      </c>
      <c r="AX10" s="57" t="s">
        <v>137</v>
      </c>
      <c r="AY10" s="57" t="s">
        <v>137</v>
      </c>
      <c r="AZ10" s="57" t="s">
        <v>137</v>
      </c>
      <c r="BA10" s="7"/>
      <c r="BB10" s="10"/>
      <c r="BC10" s="73"/>
      <c r="BD10" s="10"/>
      <c r="BE10" s="10"/>
      <c r="BF10" s="10"/>
      <c r="BG10" s="16"/>
      <c r="BH10" s="73"/>
      <c r="BI10" s="10"/>
      <c r="BJ10" s="10"/>
      <c r="BK10" s="10"/>
      <c r="BL10" s="70"/>
      <c r="BM10" s="73"/>
      <c r="BN10" s="10"/>
      <c r="BO10" s="10"/>
      <c r="BP10" s="10"/>
      <c r="BQ10" s="10"/>
      <c r="BR10" s="10"/>
      <c r="BS10" s="10"/>
      <c r="BT10" s="10"/>
      <c r="BU10" s="10"/>
      <c r="BV10" s="73"/>
      <c r="BW10" s="10"/>
      <c r="BX10" s="70"/>
      <c r="BY10" s="70"/>
      <c r="BZ10" s="73"/>
      <c r="CA10" s="66"/>
      <c r="CB10" s="70"/>
      <c r="CC10" s="74" t="s">
        <v>310</v>
      </c>
      <c r="CD10" s="10"/>
      <c r="CE10" s="10"/>
      <c r="CF10" s="10"/>
      <c r="CG10" s="10"/>
      <c r="CH10" s="70"/>
      <c r="CI10" s="10"/>
      <c r="CJ10" s="73"/>
      <c r="CK10" s="10"/>
      <c r="CL10" s="73"/>
      <c r="CM10" s="70"/>
      <c r="CN10" s="73"/>
      <c r="CO10" s="16"/>
      <c r="CP10" s="10"/>
      <c r="CQ10" s="10"/>
      <c r="CR10" s="10"/>
      <c r="CS10" s="10"/>
      <c r="CT10" s="73"/>
      <c r="CU10" s="10"/>
      <c r="CV10" s="73"/>
    </row>
    <row r="11" spans="3:100" ht="20.100000000000001" customHeight="1" x14ac:dyDescent="0.4">
      <c r="C11" s="30" t="str">
        <f t="shared" si="1"/>
        <v>ここね江戸川</v>
      </c>
      <c r="D11" s="8" t="s">
        <v>8</v>
      </c>
      <c r="E11" s="9" t="str">
        <f t="shared" si="0"/>
        <v>ここね江戸川05</v>
      </c>
      <c r="F11" s="57" t="s">
        <v>137</v>
      </c>
      <c r="G11" s="57" t="s">
        <v>324</v>
      </c>
      <c r="H11" s="57" t="s">
        <v>137</v>
      </c>
      <c r="I11" s="57" t="s">
        <v>137</v>
      </c>
      <c r="J11" s="57" t="s">
        <v>137</v>
      </c>
      <c r="K11" s="57" t="s">
        <v>137</v>
      </c>
      <c r="L11" s="57" t="s">
        <v>137</v>
      </c>
      <c r="M11" s="58" t="s">
        <v>138</v>
      </c>
      <c r="N11" s="57" t="s">
        <v>137</v>
      </c>
      <c r="O11" s="57" t="s">
        <v>137</v>
      </c>
      <c r="P11" s="57" t="s">
        <v>137</v>
      </c>
      <c r="Q11" s="57" t="s">
        <v>137</v>
      </c>
      <c r="R11" s="57" t="s">
        <v>137</v>
      </c>
      <c r="S11" s="57" t="s">
        <v>137</v>
      </c>
      <c r="T11" s="57" t="s">
        <v>137</v>
      </c>
      <c r="U11" s="57" t="s">
        <v>137</v>
      </c>
      <c r="V11" s="57" t="s">
        <v>137</v>
      </c>
      <c r="W11" s="57" t="s">
        <v>137</v>
      </c>
      <c r="X11" s="57" t="s">
        <v>137</v>
      </c>
      <c r="Y11" s="57" t="s">
        <v>137</v>
      </c>
      <c r="Z11" s="57" t="s">
        <v>137</v>
      </c>
      <c r="AA11" s="57" t="s">
        <v>137</v>
      </c>
      <c r="AB11" s="57" t="s">
        <v>137</v>
      </c>
      <c r="AC11" s="57" t="s">
        <v>137</v>
      </c>
      <c r="AD11" s="57" t="s">
        <v>137</v>
      </c>
      <c r="AE11" s="57" t="s">
        <v>137</v>
      </c>
      <c r="AF11" s="57" t="s">
        <v>137</v>
      </c>
      <c r="AG11" s="57" t="s">
        <v>138</v>
      </c>
      <c r="AH11" s="57" t="s">
        <v>137</v>
      </c>
      <c r="AI11" s="57" t="s">
        <v>137</v>
      </c>
      <c r="AJ11" s="57" t="s">
        <v>137</v>
      </c>
      <c r="AK11" s="57" t="s">
        <v>137</v>
      </c>
      <c r="AL11" s="57" t="s">
        <v>137</v>
      </c>
      <c r="AM11" s="57" t="s">
        <v>137</v>
      </c>
      <c r="AN11" s="57" t="s">
        <v>137</v>
      </c>
      <c r="AO11" s="57" t="s">
        <v>137</v>
      </c>
      <c r="AP11" s="57" t="s">
        <v>137</v>
      </c>
      <c r="AQ11" s="57" t="s">
        <v>137</v>
      </c>
      <c r="AR11" s="57" t="s">
        <v>137</v>
      </c>
      <c r="AS11" s="58" t="s">
        <v>138</v>
      </c>
      <c r="AT11" s="57" t="s">
        <v>137</v>
      </c>
      <c r="AU11" s="57" t="s">
        <v>137</v>
      </c>
      <c r="AV11" s="57" t="s">
        <v>137</v>
      </c>
      <c r="AW11" s="57" t="s">
        <v>137</v>
      </c>
      <c r="AX11" s="57" t="s">
        <v>137</v>
      </c>
      <c r="AY11" s="57" t="s">
        <v>137</v>
      </c>
      <c r="AZ11" s="57" t="s">
        <v>137</v>
      </c>
      <c r="BA11" s="7"/>
      <c r="BB11" s="10"/>
      <c r="BC11" s="73"/>
      <c r="BD11" s="10"/>
      <c r="BE11" s="10"/>
      <c r="BF11" s="10"/>
      <c r="BG11" s="10"/>
      <c r="BH11" s="73"/>
      <c r="BI11" s="10"/>
      <c r="BJ11" s="10"/>
      <c r="BK11" s="10"/>
      <c r="BL11" s="10"/>
      <c r="BM11" s="73"/>
      <c r="BN11" s="10"/>
      <c r="BO11" s="10"/>
      <c r="BP11" s="10"/>
      <c r="BQ11" s="10"/>
      <c r="BR11" s="10"/>
      <c r="BS11" s="10"/>
      <c r="BT11" s="10"/>
      <c r="BU11" s="10"/>
      <c r="BV11" s="73"/>
      <c r="BW11" s="10"/>
      <c r="BX11" s="10"/>
      <c r="BY11" s="10"/>
      <c r="BZ11" s="70"/>
      <c r="CA11" s="66"/>
      <c r="CB11" s="74" t="s">
        <v>321</v>
      </c>
      <c r="CC11" s="73"/>
      <c r="CD11" s="10"/>
      <c r="CE11" s="10"/>
      <c r="CF11" s="10"/>
      <c r="CG11" s="10"/>
      <c r="CH11" s="10"/>
      <c r="CI11" s="10"/>
      <c r="CJ11" s="73"/>
      <c r="CK11" s="10"/>
      <c r="CL11" s="70"/>
      <c r="CM11" s="74" t="s">
        <v>323</v>
      </c>
      <c r="CN11" s="70"/>
      <c r="CO11" s="10"/>
      <c r="CP11" s="10"/>
      <c r="CQ11" s="10"/>
      <c r="CR11" s="10"/>
      <c r="CS11" s="10"/>
      <c r="CT11" s="70"/>
      <c r="CU11" s="10"/>
      <c r="CV11" s="70"/>
    </row>
    <row r="12" spans="3:100" ht="20.100000000000001" customHeight="1" x14ac:dyDescent="0.4">
      <c r="C12" s="30" t="str">
        <f t="shared" si="1"/>
        <v>ここね江戸川</v>
      </c>
      <c r="D12" s="8" t="s">
        <v>9</v>
      </c>
      <c r="E12" s="9" t="str">
        <f t="shared" si="0"/>
        <v>ここね江戸川06</v>
      </c>
      <c r="F12" s="57" t="s">
        <v>137</v>
      </c>
      <c r="G12" s="57" t="s">
        <v>137</v>
      </c>
      <c r="H12" s="57" t="s">
        <v>137</v>
      </c>
      <c r="I12" s="57" t="s">
        <v>137</v>
      </c>
      <c r="J12" s="57" t="s">
        <v>137</v>
      </c>
      <c r="K12" s="57" t="s">
        <v>137</v>
      </c>
      <c r="L12" s="57" t="s">
        <v>137</v>
      </c>
      <c r="M12" s="58" t="s">
        <v>138</v>
      </c>
      <c r="N12" s="57" t="s">
        <v>137</v>
      </c>
      <c r="O12" s="57" t="s">
        <v>137</v>
      </c>
      <c r="P12" s="57" t="s">
        <v>137</v>
      </c>
      <c r="Q12" s="57" t="s">
        <v>137</v>
      </c>
      <c r="R12" s="57" t="s">
        <v>137</v>
      </c>
      <c r="S12" s="57" t="s">
        <v>137</v>
      </c>
      <c r="T12" s="57" t="s">
        <v>137</v>
      </c>
      <c r="U12" s="57" t="s">
        <v>137</v>
      </c>
      <c r="V12" s="57" t="s">
        <v>137</v>
      </c>
      <c r="W12" s="57" t="s">
        <v>137</v>
      </c>
      <c r="X12" s="57" t="s">
        <v>137</v>
      </c>
      <c r="Y12" s="57" t="s">
        <v>137</v>
      </c>
      <c r="Z12" s="57" t="s">
        <v>137</v>
      </c>
      <c r="AA12" s="57" t="s">
        <v>137</v>
      </c>
      <c r="AB12" s="57" t="s">
        <v>137</v>
      </c>
      <c r="AC12" s="57" t="s">
        <v>137</v>
      </c>
      <c r="AD12" s="57" t="s">
        <v>137</v>
      </c>
      <c r="AE12" s="57" t="s">
        <v>138</v>
      </c>
      <c r="AF12" s="57" t="s">
        <v>138</v>
      </c>
      <c r="AG12" s="57" t="s">
        <v>138</v>
      </c>
      <c r="AH12" s="58" t="s">
        <v>138</v>
      </c>
      <c r="AI12" s="57" t="s">
        <v>137</v>
      </c>
      <c r="AJ12" s="57" t="s">
        <v>137</v>
      </c>
      <c r="AK12" s="57" t="s">
        <v>137</v>
      </c>
      <c r="AL12" s="57" t="s">
        <v>137</v>
      </c>
      <c r="AM12" s="57" t="s">
        <v>137</v>
      </c>
      <c r="AN12" s="57" t="s">
        <v>137</v>
      </c>
      <c r="AO12" s="57" t="s">
        <v>137</v>
      </c>
      <c r="AP12" s="57" t="s">
        <v>137</v>
      </c>
      <c r="AQ12" s="57" t="s">
        <v>137</v>
      </c>
      <c r="AR12" s="57" t="s">
        <v>137</v>
      </c>
      <c r="AS12" s="58" t="s">
        <v>138</v>
      </c>
      <c r="AT12" s="57" t="s">
        <v>137</v>
      </c>
      <c r="AU12" s="57" t="s">
        <v>137</v>
      </c>
      <c r="AV12" s="57" t="s">
        <v>137</v>
      </c>
      <c r="AW12" s="57" t="s">
        <v>137</v>
      </c>
      <c r="AX12" s="57" t="s">
        <v>137</v>
      </c>
      <c r="AY12" s="57" t="s">
        <v>137</v>
      </c>
      <c r="AZ12" s="57" t="s">
        <v>137</v>
      </c>
      <c r="BA12" s="7"/>
      <c r="BB12" s="10"/>
      <c r="BC12" s="66"/>
      <c r="BD12" s="10"/>
      <c r="BE12" s="10"/>
      <c r="BF12" s="10"/>
      <c r="BG12" s="10"/>
      <c r="BH12" s="66"/>
      <c r="BI12" s="10"/>
      <c r="BJ12" s="10"/>
      <c r="BK12" s="10"/>
      <c r="BL12" s="10"/>
      <c r="BM12" s="73"/>
      <c r="BN12" s="10"/>
      <c r="BO12" s="10"/>
      <c r="BP12" s="10"/>
      <c r="BQ12" s="10"/>
      <c r="BR12" s="10"/>
      <c r="BS12" s="10"/>
      <c r="BT12" s="10"/>
      <c r="BU12" s="10"/>
      <c r="BV12" s="73"/>
      <c r="BW12" s="10"/>
      <c r="BX12" s="10"/>
      <c r="BY12" s="10"/>
      <c r="BZ12" s="10"/>
      <c r="CA12" s="66"/>
      <c r="CB12" s="73"/>
      <c r="CC12" s="73"/>
      <c r="CD12" s="10"/>
      <c r="CE12" s="10"/>
      <c r="CF12" s="10"/>
      <c r="CG12" s="10"/>
      <c r="CH12" s="10"/>
      <c r="CI12" s="10"/>
      <c r="CJ12" s="73"/>
      <c r="CK12" s="10"/>
      <c r="CL12" s="10"/>
      <c r="CM12" s="73"/>
      <c r="CN12" s="10"/>
      <c r="CO12" s="10"/>
      <c r="CP12" s="10"/>
      <c r="CQ12" s="10"/>
      <c r="CR12" s="10"/>
      <c r="CS12" s="10"/>
      <c r="CT12" s="10"/>
      <c r="CU12" s="10"/>
      <c r="CV12" s="10"/>
    </row>
    <row r="13" spans="3:100" ht="20.100000000000001" customHeight="1" x14ac:dyDescent="0.4">
      <c r="C13" s="30" t="str">
        <f t="shared" si="1"/>
        <v>ここね江戸川</v>
      </c>
      <c r="D13" s="8" t="s">
        <v>10</v>
      </c>
      <c r="E13" s="9" t="str">
        <f t="shared" si="0"/>
        <v>ここね江戸川07</v>
      </c>
      <c r="F13" s="57" t="s">
        <v>137</v>
      </c>
      <c r="G13" s="57" t="s">
        <v>137</v>
      </c>
      <c r="H13" s="57" t="s">
        <v>137</v>
      </c>
      <c r="I13" s="57" t="s">
        <v>137</v>
      </c>
      <c r="J13" s="57" t="s">
        <v>137</v>
      </c>
      <c r="K13" s="57" t="s">
        <v>137</v>
      </c>
      <c r="L13" s="57" t="s">
        <v>137</v>
      </c>
      <c r="M13" s="57" t="s">
        <v>137</v>
      </c>
      <c r="N13" s="57" t="s">
        <v>137</v>
      </c>
      <c r="O13" s="57" t="s">
        <v>137</v>
      </c>
      <c r="P13" s="57" t="s">
        <v>137</v>
      </c>
      <c r="Q13" s="57" t="s">
        <v>137</v>
      </c>
      <c r="R13" s="57" t="s">
        <v>137</v>
      </c>
      <c r="S13" s="57" t="s">
        <v>137</v>
      </c>
      <c r="T13" s="57" t="s">
        <v>137</v>
      </c>
      <c r="U13" s="57" t="s">
        <v>137</v>
      </c>
      <c r="V13" s="57" t="s">
        <v>137</v>
      </c>
      <c r="W13" s="57" t="s">
        <v>137</v>
      </c>
      <c r="X13" s="57" t="s">
        <v>137</v>
      </c>
      <c r="Y13" s="57" t="s">
        <v>137</v>
      </c>
      <c r="Z13" s="57" t="s">
        <v>137</v>
      </c>
      <c r="AA13" s="57" t="s">
        <v>137</v>
      </c>
      <c r="AB13" s="57" t="s">
        <v>137</v>
      </c>
      <c r="AC13" s="57" t="s">
        <v>137</v>
      </c>
      <c r="AD13" s="58" t="s">
        <v>138</v>
      </c>
      <c r="AE13" s="58" t="s">
        <v>137</v>
      </c>
      <c r="AF13" s="58" t="s">
        <v>137</v>
      </c>
      <c r="AG13" s="58" t="s">
        <v>138</v>
      </c>
      <c r="AH13" s="58" t="s">
        <v>138</v>
      </c>
      <c r="AI13" s="57" t="s">
        <v>137</v>
      </c>
      <c r="AJ13" s="57" t="s">
        <v>137</v>
      </c>
      <c r="AK13" s="57" t="s">
        <v>137</v>
      </c>
      <c r="AL13" s="57" t="s">
        <v>137</v>
      </c>
      <c r="AM13" s="57" t="s">
        <v>137</v>
      </c>
      <c r="AN13" s="58" t="s">
        <v>138</v>
      </c>
      <c r="AO13" s="57" t="s">
        <v>137</v>
      </c>
      <c r="AP13" s="57" t="s">
        <v>137</v>
      </c>
      <c r="AQ13" s="57" t="s">
        <v>137</v>
      </c>
      <c r="AR13" s="57" t="s">
        <v>137</v>
      </c>
      <c r="AS13" s="58" t="s">
        <v>138</v>
      </c>
      <c r="AT13" s="57" t="s">
        <v>137</v>
      </c>
      <c r="AU13" s="57" t="s">
        <v>137</v>
      </c>
      <c r="AV13" s="57" t="s">
        <v>137</v>
      </c>
      <c r="AW13" s="57" t="s">
        <v>137</v>
      </c>
      <c r="AX13" s="57" t="s">
        <v>137</v>
      </c>
      <c r="AY13" s="57" t="s">
        <v>137</v>
      </c>
      <c r="AZ13" s="57" t="s">
        <v>137</v>
      </c>
      <c r="BA13" s="7"/>
      <c r="BB13" s="10"/>
      <c r="BC13" s="73"/>
      <c r="BD13" s="10"/>
      <c r="BE13" s="10"/>
      <c r="BF13" s="10"/>
      <c r="BG13" s="10"/>
      <c r="BH13" s="66"/>
      <c r="BI13" s="10"/>
      <c r="BJ13" s="10"/>
      <c r="BK13" s="10"/>
      <c r="BL13" s="10"/>
      <c r="BM13" s="73"/>
      <c r="BN13" s="10"/>
      <c r="BO13" s="10"/>
      <c r="BP13" s="10"/>
      <c r="BQ13" s="10"/>
      <c r="BR13" s="10"/>
      <c r="BS13" s="10"/>
      <c r="BT13" s="10"/>
      <c r="BU13" s="10"/>
      <c r="BV13" s="73"/>
      <c r="BW13" s="10"/>
      <c r="BX13" s="10"/>
      <c r="BY13" s="10"/>
      <c r="BZ13" s="10"/>
      <c r="CA13" s="16"/>
      <c r="CB13" s="73"/>
      <c r="CC13" s="73"/>
      <c r="CD13" s="10"/>
      <c r="CE13" s="10"/>
      <c r="CF13" s="10"/>
      <c r="CG13" s="10"/>
      <c r="CH13" s="10"/>
      <c r="CI13" s="10"/>
      <c r="CJ13" s="70"/>
      <c r="CK13" s="10"/>
      <c r="CL13" s="10"/>
      <c r="CM13" s="70"/>
      <c r="CN13" s="10"/>
      <c r="CO13" s="10"/>
      <c r="CP13" s="10"/>
      <c r="CQ13" s="10"/>
      <c r="CR13" s="10"/>
      <c r="CS13" s="10"/>
      <c r="CT13" s="10"/>
      <c r="CU13" s="10"/>
      <c r="CV13" s="10"/>
    </row>
    <row r="14" spans="3:100" ht="20.100000000000001" customHeight="1" x14ac:dyDescent="0.4">
      <c r="C14" s="30" t="str">
        <f t="shared" si="1"/>
        <v>ここね江戸川</v>
      </c>
      <c r="D14" s="8" t="s">
        <v>11</v>
      </c>
      <c r="E14" s="9" t="str">
        <f t="shared" si="0"/>
        <v>ここね江戸川08</v>
      </c>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7"/>
      <c r="BB14" s="10"/>
      <c r="BC14" s="73"/>
      <c r="BD14" s="10"/>
      <c r="BE14" s="10"/>
      <c r="BF14" s="10"/>
      <c r="BG14" s="10"/>
      <c r="BH14" s="16"/>
      <c r="BI14" s="10"/>
      <c r="BJ14" s="10"/>
      <c r="BK14" s="10"/>
      <c r="BL14" s="10"/>
      <c r="BM14" s="73"/>
      <c r="BN14" s="10"/>
      <c r="BO14" s="10"/>
      <c r="BP14" s="10"/>
      <c r="BQ14" s="10"/>
      <c r="BR14" s="10"/>
      <c r="BS14" s="10"/>
      <c r="BT14" s="10"/>
      <c r="BU14" s="10"/>
      <c r="BV14" s="73"/>
      <c r="BW14" s="10"/>
      <c r="BX14" s="10"/>
      <c r="BY14" s="10"/>
      <c r="BZ14" s="10"/>
      <c r="CA14" s="10"/>
      <c r="CB14" s="73"/>
      <c r="CC14" s="70"/>
      <c r="CD14" s="10"/>
      <c r="CE14" s="10"/>
      <c r="CF14" s="10"/>
      <c r="CG14" s="10"/>
      <c r="CH14" s="10"/>
      <c r="CI14" s="10"/>
      <c r="CJ14" s="74" t="s">
        <v>322</v>
      </c>
      <c r="CK14" s="10"/>
      <c r="CL14" s="10"/>
      <c r="CM14" s="10"/>
      <c r="CN14" s="10"/>
      <c r="CO14" s="10"/>
      <c r="CP14" s="10"/>
      <c r="CQ14" s="10"/>
      <c r="CR14" s="10"/>
      <c r="CS14" s="10"/>
      <c r="CT14" s="10"/>
      <c r="CU14" s="10"/>
      <c r="CV14" s="10"/>
    </row>
    <row r="15" spans="3:100" ht="20.100000000000001" customHeight="1" x14ac:dyDescent="0.4">
      <c r="C15" s="30" t="str">
        <f t="shared" si="1"/>
        <v>ここね江戸川</v>
      </c>
      <c r="D15" s="8" t="s">
        <v>12</v>
      </c>
      <c r="E15" s="9" t="str">
        <f t="shared" si="0"/>
        <v>ここね江戸川09</v>
      </c>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7"/>
      <c r="BB15" s="10"/>
      <c r="BC15" s="70"/>
      <c r="BD15" s="10"/>
      <c r="BE15" s="10"/>
      <c r="BF15" s="10"/>
      <c r="BG15" s="10"/>
      <c r="BH15" s="10"/>
      <c r="BI15" s="65"/>
      <c r="BJ15" s="10"/>
      <c r="BK15" s="10"/>
      <c r="BL15" s="10"/>
      <c r="BM15" s="70"/>
      <c r="BN15" s="10"/>
      <c r="BO15" s="10"/>
      <c r="BP15" s="10"/>
      <c r="BQ15" s="10"/>
      <c r="BR15" s="10"/>
      <c r="BS15" s="10"/>
      <c r="BT15" s="10"/>
      <c r="BU15" s="10"/>
      <c r="BV15" s="66"/>
      <c r="BW15" s="10"/>
      <c r="BX15" s="10"/>
      <c r="BY15" s="10"/>
      <c r="BZ15" s="10"/>
      <c r="CA15" s="10"/>
      <c r="CB15" s="16"/>
      <c r="CC15" s="74" t="s">
        <v>311</v>
      </c>
      <c r="CD15" s="10"/>
      <c r="CE15" s="10"/>
      <c r="CF15" s="10"/>
      <c r="CG15" s="10"/>
      <c r="CH15" s="10"/>
      <c r="CI15" s="10"/>
      <c r="CJ15" s="73"/>
      <c r="CK15" s="10"/>
      <c r="CL15" s="10"/>
      <c r="CM15" s="10"/>
      <c r="CN15" s="10"/>
      <c r="CO15" s="10"/>
      <c r="CP15" s="10"/>
      <c r="CQ15" s="10"/>
      <c r="CR15" s="10"/>
      <c r="CS15" s="10"/>
      <c r="CT15" s="10"/>
      <c r="CU15" s="10"/>
      <c r="CV15" s="10"/>
    </row>
    <row r="16" spans="3:100" ht="20.100000000000001" customHeight="1" x14ac:dyDescent="0.4">
      <c r="C16" s="30" t="str">
        <f t="shared" si="1"/>
        <v>ここね江戸川</v>
      </c>
      <c r="D16" s="8" t="s">
        <v>13</v>
      </c>
      <c r="E16" s="9" t="str">
        <f t="shared" si="0"/>
        <v>ここね江戸川10</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7"/>
      <c r="BB16" s="10"/>
      <c r="BC16" s="10"/>
      <c r="BD16" s="10"/>
      <c r="BE16" s="10"/>
      <c r="BF16" s="10"/>
      <c r="BG16" s="10"/>
      <c r="BH16" s="10"/>
      <c r="BI16" s="10"/>
      <c r="BJ16" s="10"/>
      <c r="BK16" s="10"/>
      <c r="BL16" s="10"/>
      <c r="BM16" s="10"/>
      <c r="BN16" s="10"/>
      <c r="BO16" s="10"/>
      <c r="BP16" s="10"/>
      <c r="BQ16" s="10"/>
      <c r="BR16" s="10"/>
      <c r="BS16" s="10"/>
      <c r="BT16" s="10"/>
      <c r="BU16" s="10"/>
      <c r="BV16" s="16"/>
      <c r="BW16" s="10"/>
      <c r="BX16" s="10"/>
      <c r="BY16" s="10"/>
      <c r="BZ16" s="10"/>
      <c r="CA16" s="10"/>
      <c r="CB16" s="10"/>
      <c r="CC16" s="73"/>
      <c r="CD16" s="10"/>
      <c r="CE16" s="10"/>
      <c r="CF16" s="10"/>
      <c r="CG16" s="10"/>
      <c r="CH16" s="10"/>
      <c r="CI16" s="10"/>
      <c r="CJ16" s="73"/>
      <c r="CK16" s="10"/>
      <c r="CL16" s="10"/>
      <c r="CM16" s="10"/>
      <c r="CN16" s="10"/>
      <c r="CO16" s="10"/>
      <c r="CP16" s="10"/>
      <c r="CQ16" s="10"/>
      <c r="CR16" s="10"/>
      <c r="CS16" s="10"/>
      <c r="CT16" s="10"/>
      <c r="CU16" s="10"/>
      <c r="CV16" s="10"/>
    </row>
    <row r="17" spans="3:100" ht="20.100000000000001" customHeight="1" x14ac:dyDescent="0.4">
      <c r="C17" s="30" t="str">
        <f t="shared" si="1"/>
        <v>ここね江戸川</v>
      </c>
      <c r="D17" s="8" t="s">
        <v>14</v>
      </c>
      <c r="E17" s="9" t="str">
        <f t="shared" si="0"/>
        <v>ここね江戸川11</v>
      </c>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7"/>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70"/>
      <c r="CD17" s="10"/>
      <c r="CE17" s="10"/>
      <c r="CF17" s="10"/>
      <c r="CG17" s="10"/>
      <c r="CH17" s="10"/>
      <c r="CI17" s="10"/>
      <c r="CJ17" s="73"/>
      <c r="CK17" s="10"/>
      <c r="CL17" s="10"/>
      <c r="CM17" s="10"/>
      <c r="CN17" s="10"/>
      <c r="CO17" s="10"/>
      <c r="CP17" s="10"/>
      <c r="CQ17" s="10"/>
      <c r="CR17" s="10"/>
      <c r="CS17" s="10"/>
      <c r="CT17" s="10"/>
      <c r="CU17" s="10"/>
      <c r="CV17" s="10"/>
    </row>
    <row r="18" spans="3:100" ht="20.100000000000001" customHeight="1" x14ac:dyDescent="0.4">
      <c r="C18" s="30" t="str">
        <f t="shared" si="1"/>
        <v>ここね江戸川</v>
      </c>
      <c r="D18" s="8" t="s">
        <v>15</v>
      </c>
      <c r="E18" s="9" t="str">
        <f t="shared" si="0"/>
        <v>ここね江戸川12</v>
      </c>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7"/>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74" t="s">
        <v>311</v>
      </c>
      <c r="CD18" s="10"/>
      <c r="CE18" s="10"/>
      <c r="CF18" s="10"/>
      <c r="CG18" s="10"/>
      <c r="CH18" s="10"/>
      <c r="CI18" s="10"/>
      <c r="CJ18" s="73"/>
      <c r="CK18" s="10"/>
      <c r="CL18" s="10"/>
      <c r="CM18" s="10"/>
      <c r="CN18" s="10"/>
      <c r="CO18" s="10"/>
      <c r="CP18" s="10"/>
      <c r="CQ18" s="10"/>
      <c r="CR18" s="10"/>
      <c r="CS18" s="10"/>
      <c r="CT18" s="10"/>
      <c r="CU18" s="10"/>
      <c r="CV18" s="10"/>
    </row>
    <row r="19" spans="3:100" ht="20.100000000000001" customHeight="1" x14ac:dyDescent="0.4">
      <c r="C19" s="30" t="str">
        <f t="shared" si="1"/>
        <v>ここね江戸川</v>
      </c>
      <c r="D19" s="8" t="s">
        <v>16</v>
      </c>
      <c r="E19" s="9" t="str">
        <f t="shared" si="0"/>
        <v>ここね江戸川13</v>
      </c>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7"/>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73"/>
      <c r="CD19" s="10"/>
      <c r="CE19" s="10"/>
      <c r="CF19" s="10"/>
      <c r="CG19" s="10"/>
      <c r="CH19" s="10"/>
      <c r="CI19" s="10"/>
      <c r="CJ19" s="70"/>
      <c r="CK19" s="10"/>
      <c r="CL19" s="10"/>
      <c r="CM19" s="10"/>
      <c r="CN19" s="10"/>
      <c r="CO19" s="10"/>
      <c r="CP19" s="10"/>
      <c r="CQ19" s="10"/>
      <c r="CR19" s="10"/>
      <c r="CS19" s="10"/>
      <c r="CT19" s="10"/>
      <c r="CU19" s="10"/>
      <c r="CV19" s="10"/>
    </row>
    <row r="20" spans="3:100" ht="20.100000000000001" customHeight="1" x14ac:dyDescent="0.4">
      <c r="C20" s="30" t="str">
        <f t="shared" si="1"/>
        <v>ここね江戸川</v>
      </c>
      <c r="D20" s="8" t="s">
        <v>17</v>
      </c>
      <c r="E20" s="9" t="str">
        <f t="shared" si="0"/>
        <v>ここね江戸川14</v>
      </c>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7"/>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73"/>
      <c r="CD20" s="10"/>
      <c r="CE20" s="10"/>
      <c r="CF20" s="10"/>
      <c r="CG20" s="10"/>
      <c r="CH20" s="10"/>
      <c r="CI20" s="10"/>
      <c r="CJ20" s="10"/>
      <c r="CK20" s="10"/>
      <c r="CL20" s="10"/>
      <c r="CM20" s="10"/>
      <c r="CN20" s="10"/>
      <c r="CO20" s="10"/>
      <c r="CP20" s="10"/>
      <c r="CQ20" s="10"/>
      <c r="CR20" s="10"/>
      <c r="CS20" s="10"/>
      <c r="CT20" s="10"/>
      <c r="CU20" s="10"/>
      <c r="CV20" s="10"/>
    </row>
    <row r="21" spans="3:100" ht="20.100000000000001" customHeight="1" x14ac:dyDescent="0.4">
      <c r="C21" s="30" t="str">
        <f t="shared" si="1"/>
        <v>ここね江戸川</v>
      </c>
      <c r="D21" s="8" t="s">
        <v>18</v>
      </c>
      <c r="E21" s="9" t="str">
        <f t="shared" si="0"/>
        <v>ここね江戸川15</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7"/>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66"/>
      <c r="CD21" s="10"/>
      <c r="CE21" s="10"/>
      <c r="CF21" s="10"/>
      <c r="CG21" s="10"/>
      <c r="CH21" s="10"/>
      <c r="CI21" s="10"/>
      <c r="CJ21" s="10"/>
      <c r="CK21" s="10"/>
      <c r="CL21" s="10"/>
      <c r="CM21" s="10"/>
      <c r="CN21" s="10"/>
      <c r="CO21" s="10"/>
      <c r="CP21" s="10"/>
      <c r="CQ21" s="10"/>
      <c r="CR21" s="10"/>
      <c r="CS21" s="10"/>
      <c r="CT21" s="10"/>
      <c r="CU21" s="10"/>
      <c r="CV21" s="10"/>
    </row>
    <row r="22" spans="3:100" ht="20.100000000000001" customHeight="1" x14ac:dyDescent="0.4">
      <c r="C22" s="30" t="str">
        <f t="shared" si="1"/>
        <v>ここね江戸川</v>
      </c>
      <c r="D22" s="8" t="s">
        <v>20</v>
      </c>
      <c r="E22" s="9" t="str">
        <f t="shared" si="0"/>
        <v>ここね江戸川16</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7"/>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66"/>
      <c r="CD22" s="10"/>
      <c r="CE22" s="10"/>
      <c r="CF22" s="10"/>
      <c r="CG22" s="10"/>
      <c r="CH22" s="10"/>
      <c r="CI22" s="10"/>
      <c r="CJ22" s="10"/>
      <c r="CK22" s="10"/>
      <c r="CL22" s="10"/>
      <c r="CM22" s="10"/>
      <c r="CN22" s="10"/>
      <c r="CO22" s="10"/>
      <c r="CP22" s="10"/>
      <c r="CQ22" s="10"/>
      <c r="CR22" s="10"/>
      <c r="CS22" s="10"/>
      <c r="CT22" s="10"/>
      <c r="CU22" s="10"/>
      <c r="CV22" s="10"/>
    </row>
    <row r="23" spans="3:100" ht="20.100000000000001" customHeight="1" x14ac:dyDescent="0.4">
      <c r="C23" s="30" t="str">
        <f t="shared" si="1"/>
        <v>ここね江戸川</v>
      </c>
      <c r="D23" s="8" t="s">
        <v>21</v>
      </c>
      <c r="E23" s="9" t="str">
        <f t="shared" si="0"/>
        <v>ここね江戸川17</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7"/>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6"/>
      <c r="CD23" s="10"/>
      <c r="CE23" s="10"/>
      <c r="CF23" s="10"/>
      <c r="CG23" s="10"/>
      <c r="CH23" s="10"/>
      <c r="CI23" s="10"/>
      <c r="CJ23" s="10"/>
      <c r="CK23" s="10"/>
      <c r="CL23" s="10"/>
      <c r="CM23" s="10"/>
      <c r="CN23" s="10"/>
      <c r="CO23" s="10"/>
      <c r="CP23" s="10"/>
      <c r="CQ23" s="10"/>
      <c r="CR23" s="10"/>
      <c r="CS23" s="10"/>
      <c r="CT23" s="10"/>
      <c r="CU23" s="10"/>
      <c r="CV23" s="10"/>
    </row>
    <row r="24" spans="3:100" ht="20.100000000000001" customHeight="1" x14ac:dyDescent="0.4">
      <c r="C24" s="30" t="str">
        <f t="shared" si="1"/>
        <v>ここね江戸川</v>
      </c>
      <c r="D24" s="8" t="s">
        <v>22</v>
      </c>
      <c r="E24" s="9" t="str">
        <f t="shared" si="0"/>
        <v>ここね江戸川18</v>
      </c>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7"/>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row>
    <row r="25" spans="3:100" ht="20.100000000000001" customHeight="1" x14ac:dyDescent="0.4">
      <c r="C25" s="30" t="str">
        <f t="shared" si="1"/>
        <v>ここね江戸川</v>
      </c>
      <c r="D25" s="8" t="s">
        <v>24</v>
      </c>
      <c r="E25" s="9" t="str">
        <f t="shared" si="0"/>
        <v>ここね江戸川19</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7"/>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row>
    <row r="26" spans="3:100" ht="20.100000000000001" customHeight="1" x14ac:dyDescent="0.4">
      <c r="C26" s="30" t="str">
        <f t="shared" si="1"/>
        <v>ここね江戸川</v>
      </c>
      <c r="D26" s="8" t="s">
        <v>25</v>
      </c>
      <c r="E26" s="9" t="str">
        <f t="shared" si="0"/>
        <v>ここね江戸川20</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7"/>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row>
    <row r="27" spans="3:100" ht="20.100000000000001" customHeight="1" x14ac:dyDescent="0.4">
      <c r="C27" s="30" t="str">
        <f t="shared" si="1"/>
        <v>ここね江戸川</v>
      </c>
      <c r="D27" s="8" t="s">
        <v>26</v>
      </c>
      <c r="E27" s="9" t="str">
        <f t="shared" si="0"/>
        <v>ここね江戸川21</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7"/>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row>
    <row r="28" spans="3:100" ht="20.100000000000001" customHeight="1" x14ac:dyDescent="0.4">
      <c r="C28" s="30" t="str">
        <f t="shared" si="1"/>
        <v>ここね江戸川</v>
      </c>
      <c r="D28" s="8" t="s">
        <v>27</v>
      </c>
      <c r="E28" s="9" t="str">
        <f t="shared" si="0"/>
        <v>ここね江戸川22</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7"/>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row>
    <row r="29" spans="3:100" ht="20.100000000000001" customHeight="1" x14ac:dyDescent="0.4">
      <c r="C29" s="30" t="str">
        <f t="shared" si="1"/>
        <v>ここね江戸川</v>
      </c>
      <c r="D29" s="8" t="s">
        <v>28</v>
      </c>
      <c r="E29" s="9" t="str">
        <f t="shared" si="0"/>
        <v>ここね江戸川23</v>
      </c>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7"/>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row>
    <row r="30" spans="3:100" ht="20.100000000000001" customHeight="1" x14ac:dyDescent="0.4">
      <c r="C30" s="30" t="str">
        <f t="shared" si="1"/>
        <v>ここね江戸川</v>
      </c>
      <c r="D30" s="8" t="s">
        <v>29</v>
      </c>
      <c r="E30" s="9" t="str">
        <f t="shared" si="0"/>
        <v>ここね江戸川24</v>
      </c>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7"/>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row>
    <row r="31" spans="3:100" ht="20.100000000000001" customHeight="1" x14ac:dyDescent="0.4">
      <c r="C31" s="30" t="str">
        <f t="shared" si="1"/>
        <v>ここね江戸川</v>
      </c>
      <c r="D31" s="8" t="s">
        <v>30</v>
      </c>
      <c r="E31" s="9" t="str">
        <f t="shared" si="0"/>
        <v>ここね江戸川25</v>
      </c>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7"/>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row>
    <row r="32" spans="3:100" ht="20.100000000000001" customHeight="1" x14ac:dyDescent="0.4">
      <c r="C32" s="30" t="str">
        <f t="shared" si="1"/>
        <v>ここね江戸川</v>
      </c>
      <c r="D32" s="8" t="s">
        <v>31</v>
      </c>
      <c r="E32" s="9" t="str">
        <f t="shared" si="0"/>
        <v>ここね江戸川26</v>
      </c>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7"/>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row>
    <row r="33" spans="3:100" ht="20.100000000000001" customHeight="1" x14ac:dyDescent="0.4">
      <c r="C33" s="30" t="str">
        <f t="shared" si="1"/>
        <v>ここね江戸川</v>
      </c>
      <c r="D33" s="8" t="s">
        <v>32</v>
      </c>
      <c r="E33" s="9" t="str">
        <f t="shared" si="0"/>
        <v>ここね江戸川27</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7"/>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row>
    <row r="34" spans="3:100" ht="20.100000000000001" customHeight="1" x14ac:dyDescent="0.4">
      <c r="C34" s="30" t="str">
        <f t="shared" si="1"/>
        <v>ここね江戸川</v>
      </c>
      <c r="D34" s="8" t="s">
        <v>33</v>
      </c>
      <c r="E34" s="9" t="str">
        <f t="shared" si="0"/>
        <v>ここね江戸川28</v>
      </c>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7"/>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row>
    <row r="35" spans="3:100" ht="20.100000000000001" customHeight="1" x14ac:dyDescent="0.4">
      <c r="C35" s="30" t="str">
        <f t="shared" si="1"/>
        <v>ここね江戸川</v>
      </c>
      <c r="D35" s="8" t="s">
        <v>34</v>
      </c>
      <c r="E35" s="9" t="str">
        <f t="shared" si="0"/>
        <v>ここね江戸川29</v>
      </c>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7"/>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row>
    <row r="36" spans="3:100" ht="20.100000000000001" customHeight="1" x14ac:dyDescent="0.4">
      <c r="C36" s="30" t="str">
        <f t="shared" si="1"/>
        <v>ここね江戸川</v>
      </c>
      <c r="D36" s="8" t="s">
        <v>35</v>
      </c>
      <c r="E36" s="9" t="str">
        <f t="shared" si="0"/>
        <v>ここね江戸川30</v>
      </c>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7"/>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row>
    <row r="37" spans="3:100" ht="20.100000000000001" customHeight="1" x14ac:dyDescent="0.4">
      <c r="C37" s="30" t="str">
        <f t="shared" si="1"/>
        <v>ここね江戸川</v>
      </c>
      <c r="D37" s="8" t="s">
        <v>36</v>
      </c>
      <c r="E37" s="9" t="str">
        <f t="shared" si="0"/>
        <v>ここね江戸川31</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7"/>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row>
    <row r="38" spans="3:100" ht="20.100000000000001" customHeight="1" x14ac:dyDescent="0.4">
      <c r="C38" s="30" t="str">
        <f t="shared" si="1"/>
        <v>ここね江戸川</v>
      </c>
      <c r="D38" s="8" t="s">
        <v>37</v>
      </c>
      <c r="E38" s="9" t="str">
        <f t="shared" si="0"/>
        <v>ここね江戸川32</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7"/>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row>
    <row r="39" spans="3:100" ht="20.100000000000001" customHeight="1" x14ac:dyDescent="0.4">
      <c r="C39" s="30" t="str">
        <f t="shared" si="1"/>
        <v>ここね江戸川</v>
      </c>
      <c r="D39" s="8" t="s">
        <v>38</v>
      </c>
      <c r="E39" s="9" t="str">
        <f t="shared" si="0"/>
        <v>ここね江戸川33</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7"/>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row>
    <row r="40" spans="3:100" ht="20.100000000000001" customHeight="1" x14ac:dyDescent="0.4">
      <c r="C40" s="30" t="str">
        <f t="shared" si="1"/>
        <v>ここね江戸川</v>
      </c>
      <c r="D40" s="8" t="s">
        <v>39</v>
      </c>
      <c r="E40" s="9" t="str">
        <f t="shared" si="0"/>
        <v>ここね江戸川34</v>
      </c>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7"/>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row>
    <row r="41" spans="3:100" ht="20.100000000000001" customHeight="1" x14ac:dyDescent="0.4">
      <c r="C41" s="30" t="str">
        <f t="shared" si="1"/>
        <v>ここね江戸川</v>
      </c>
      <c r="D41" s="8" t="s">
        <v>40</v>
      </c>
      <c r="E41" s="9" t="str">
        <f t="shared" si="0"/>
        <v>ここね江戸川35</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7"/>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row>
    <row r="42" spans="3:100" ht="20.100000000000001" customHeight="1" x14ac:dyDescent="0.4">
      <c r="C42" s="30" t="str">
        <f t="shared" si="1"/>
        <v>ここね江戸川</v>
      </c>
      <c r="D42" s="8" t="s">
        <v>41</v>
      </c>
      <c r="E42" s="9" t="str">
        <f t="shared" si="0"/>
        <v>ここね江戸川36</v>
      </c>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7"/>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row>
    <row r="43" spans="3:100" ht="20.100000000000001" customHeight="1" x14ac:dyDescent="0.4">
      <c r="C43" s="30" t="str">
        <f t="shared" si="1"/>
        <v>ここね江戸川</v>
      </c>
      <c r="D43" s="8" t="s">
        <v>42</v>
      </c>
      <c r="E43" s="9" t="str">
        <f t="shared" si="0"/>
        <v>ここね江戸川37</v>
      </c>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7"/>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row>
    <row r="44" spans="3:100" ht="20.100000000000001" customHeight="1" x14ac:dyDescent="0.4">
      <c r="C44" s="30" t="str">
        <f t="shared" si="1"/>
        <v>ここね江戸川</v>
      </c>
      <c r="D44" s="8" t="s">
        <v>43</v>
      </c>
      <c r="E44" s="9" t="str">
        <f t="shared" si="0"/>
        <v>ここね江戸川38</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7"/>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row>
    <row r="45" spans="3:100" ht="20.100000000000001" customHeight="1" x14ac:dyDescent="0.4">
      <c r="C45" s="30" t="str">
        <f t="shared" si="1"/>
        <v>ここね江戸川</v>
      </c>
      <c r="D45" s="8" t="s">
        <v>44</v>
      </c>
      <c r="E45" s="9" t="str">
        <f t="shared" si="0"/>
        <v>ここね江戸川39</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7"/>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row>
    <row r="46" spans="3:100" ht="20.100000000000001" customHeight="1" x14ac:dyDescent="0.4">
      <c r="C46" s="30" t="str">
        <f t="shared" si="1"/>
        <v>ここね江戸川</v>
      </c>
      <c r="D46" s="8" t="s">
        <v>45</v>
      </c>
      <c r="E46" s="9" t="str">
        <f t="shared" si="0"/>
        <v>ここね江戸川40</v>
      </c>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7"/>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row>
    <row r="47" spans="3:100" ht="20.100000000000001" customHeight="1" x14ac:dyDescent="0.4">
      <c r="C47" s="30" t="str">
        <f t="shared" si="1"/>
        <v>ここね江戸川</v>
      </c>
      <c r="D47" s="8" t="s">
        <v>46</v>
      </c>
      <c r="E47" s="9" t="str">
        <f t="shared" si="0"/>
        <v>ここね江戸川41</v>
      </c>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7"/>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row>
    <row r="48" spans="3:100" ht="20.100000000000001" customHeight="1" x14ac:dyDescent="0.4">
      <c r="C48" s="30" t="str">
        <f t="shared" si="1"/>
        <v>ここね江戸川</v>
      </c>
      <c r="D48" s="8" t="s">
        <v>47</v>
      </c>
      <c r="E48" s="9" t="str">
        <f t="shared" si="0"/>
        <v>ここね江戸川42</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7"/>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row>
    <row r="49" spans="3:100" ht="20.100000000000001" customHeight="1" x14ac:dyDescent="0.4">
      <c r="C49" s="30" t="str">
        <f t="shared" si="1"/>
        <v>ここね江戸川</v>
      </c>
      <c r="D49" s="8" t="s">
        <v>48</v>
      </c>
      <c r="E49" s="9" t="str">
        <f t="shared" si="0"/>
        <v>ここね江戸川43</v>
      </c>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7"/>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row>
    <row r="50" spans="3:100" ht="20.100000000000001" customHeight="1" x14ac:dyDescent="0.4">
      <c r="C50" s="30" t="str">
        <f t="shared" si="1"/>
        <v>ここね江戸川</v>
      </c>
      <c r="D50" s="8" t="s">
        <v>49</v>
      </c>
      <c r="E50" s="9" t="str">
        <f t="shared" si="0"/>
        <v>ここね江戸川44</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7"/>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row>
    <row r="51" spans="3:100" ht="20.100000000000001" customHeight="1" x14ac:dyDescent="0.4">
      <c r="C51" s="30" t="str">
        <f t="shared" si="1"/>
        <v>ここね江戸川</v>
      </c>
      <c r="D51" s="8" t="s">
        <v>50</v>
      </c>
      <c r="E51" s="9" t="str">
        <f t="shared" si="0"/>
        <v>ここね江戸川45</v>
      </c>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7"/>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row>
    <row r="52" spans="3:100" ht="20.100000000000001" customHeight="1" x14ac:dyDescent="0.4">
      <c r="C52" s="30" t="str">
        <f t="shared" si="1"/>
        <v>ここね江戸川</v>
      </c>
      <c r="D52" s="8" t="s">
        <v>51</v>
      </c>
      <c r="E52" s="9" t="str">
        <f t="shared" si="0"/>
        <v>ここね江戸川46</v>
      </c>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7"/>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row>
    <row r="53" spans="3:100" ht="20.100000000000001" customHeight="1" x14ac:dyDescent="0.4">
      <c r="C53" s="30" t="str">
        <f t="shared" si="1"/>
        <v>ここね江戸川</v>
      </c>
      <c r="D53" s="8" t="s">
        <v>52</v>
      </c>
      <c r="E53" s="9" t="str">
        <f t="shared" si="0"/>
        <v>ここね江戸川47</v>
      </c>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7"/>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row>
    <row r="54" spans="3:100" ht="20.100000000000001" customHeight="1" x14ac:dyDescent="0.4">
      <c r="C54" s="30" t="str">
        <f t="shared" si="1"/>
        <v>ここね江戸川</v>
      </c>
      <c r="D54" s="8" t="s">
        <v>53</v>
      </c>
      <c r="E54" s="9" t="str">
        <f t="shared" si="0"/>
        <v>ここね江戸川48</v>
      </c>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7"/>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row>
    <row r="55" spans="3:100" ht="20.100000000000001" customHeight="1" x14ac:dyDescent="0.4">
      <c r="C55" s="30" t="str">
        <f t="shared" si="1"/>
        <v>ここね江戸川</v>
      </c>
      <c r="D55" s="8" t="s">
        <v>54</v>
      </c>
      <c r="E55" s="9" t="str">
        <f t="shared" si="0"/>
        <v>ここね江戸川49</v>
      </c>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7"/>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row>
    <row r="56" spans="3:100" ht="20.100000000000001" customHeight="1" x14ac:dyDescent="0.4">
      <c r="C56" s="30" t="str">
        <f t="shared" si="1"/>
        <v>ここね江戸川</v>
      </c>
      <c r="D56" s="8" t="s">
        <v>55</v>
      </c>
      <c r="E56" s="9" t="str">
        <f t="shared" si="0"/>
        <v>ここね江戸川50</v>
      </c>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7"/>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row>
    <row r="57" spans="3:100" ht="20.100000000000001" customHeight="1" x14ac:dyDescent="0.4">
      <c r="C57" s="30" t="str">
        <f t="shared" si="1"/>
        <v>ここね江戸川</v>
      </c>
      <c r="D57" s="8" t="s">
        <v>56</v>
      </c>
      <c r="E57" s="9" t="str">
        <f t="shared" si="0"/>
        <v>ここね江戸川51</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7"/>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row>
    <row r="58" spans="3:100" ht="20.100000000000001" customHeight="1" x14ac:dyDescent="0.4">
      <c r="C58" s="30" t="str">
        <f t="shared" si="1"/>
        <v>ここね江戸川</v>
      </c>
      <c r="D58" s="8" t="s">
        <v>57</v>
      </c>
      <c r="E58" s="9" t="str">
        <f t="shared" si="0"/>
        <v>ここね江戸川52</v>
      </c>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7"/>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row>
    <row r="59" spans="3:100" ht="20.100000000000001" customHeight="1" x14ac:dyDescent="0.4">
      <c r="C59" s="30" t="str">
        <f t="shared" si="1"/>
        <v>ここね江戸川</v>
      </c>
      <c r="D59" s="8" t="s">
        <v>58</v>
      </c>
      <c r="E59" s="9" t="str">
        <f t="shared" si="0"/>
        <v>ここね江戸川53</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7"/>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row>
    <row r="60" spans="3:100" ht="20.100000000000001" customHeight="1" x14ac:dyDescent="0.4">
      <c r="C60" s="30" t="str">
        <f t="shared" si="1"/>
        <v>ここね江戸川</v>
      </c>
      <c r="D60" s="8" t="s">
        <v>59</v>
      </c>
      <c r="E60" s="9" t="str">
        <f t="shared" si="0"/>
        <v>ここね江戸川54</v>
      </c>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7"/>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row>
    <row r="61" spans="3:100" ht="20.100000000000001" customHeight="1" x14ac:dyDescent="0.4">
      <c r="C61" s="30" t="str">
        <f t="shared" si="1"/>
        <v>ここね江戸川</v>
      </c>
      <c r="D61" s="8" t="s">
        <v>60</v>
      </c>
      <c r="E61" s="9" t="str">
        <f t="shared" si="0"/>
        <v>ここね江戸川55</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7"/>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row>
    <row r="62" spans="3:100" ht="20.100000000000001" customHeight="1" x14ac:dyDescent="0.4">
      <c r="C62" s="30" t="str">
        <f t="shared" si="1"/>
        <v>ここね江戸川</v>
      </c>
      <c r="D62" s="8" t="s">
        <v>61</v>
      </c>
      <c r="E62" s="9" t="str">
        <f t="shared" si="0"/>
        <v>ここね江戸川56</v>
      </c>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7"/>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row>
    <row r="63" spans="3:100" ht="20.100000000000001" customHeight="1" x14ac:dyDescent="0.4">
      <c r="C63" s="30" t="str">
        <f t="shared" si="1"/>
        <v>ここね江戸川</v>
      </c>
      <c r="D63" s="8" t="s">
        <v>62</v>
      </c>
      <c r="E63" s="9" t="str">
        <f t="shared" si="0"/>
        <v>ここね江戸川57</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7"/>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row>
    <row r="64" spans="3:100" ht="20.100000000000001" customHeight="1" x14ac:dyDescent="0.4">
      <c r="C64" s="30" t="str">
        <f t="shared" si="1"/>
        <v>ここね江戸川</v>
      </c>
      <c r="D64" s="8" t="s">
        <v>63</v>
      </c>
      <c r="E64" s="9" t="str">
        <f t="shared" si="0"/>
        <v>ここね江戸川58</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7"/>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row>
    <row r="65" spans="3:100" ht="20.100000000000001" customHeight="1" x14ac:dyDescent="0.4">
      <c r="C65" s="30" t="str">
        <f t="shared" si="1"/>
        <v>ここね江戸川</v>
      </c>
      <c r="D65" s="8" t="s">
        <v>64</v>
      </c>
      <c r="E65" s="9" t="str">
        <f t="shared" si="0"/>
        <v>ここね江戸川59</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7"/>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row>
    <row r="66" spans="3:100" ht="20.100000000000001" customHeight="1" x14ac:dyDescent="0.4">
      <c r="C66" s="30" t="str">
        <f t="shared" si="1"/>
        <v>ここね江戸川</v>
      </c>
      <c r="D66" s="8" t="s">
        <v>65</v>
      </c>
      <c r="E66" s="9" t="str">
        <f t="shared" si="0"/>
        <v>ここね江戸川60</v>
      </c>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7"/>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row>
    <row r="67" spans="3:100" ht="20.100000000000001" customHeight="1" x14ac:dyDescent="0.4">
      <c r="C67" s="30" t="str">
        <f t="shared" si="1"/>
        <v>ここね江戸川</v>
      </c>
      <c r="D67" s="8" t="s">
        <v>66</v>
      </c>
      <c r="E67" s="9" t="str">
        <f t="shared" si="0"/>
        <v>ここね江戸川61</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7"/>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row>
    <row r="68" spans="3:100" ht="20.100000000000001" customHeight="1" x14ac:dyDescent="0.4">
      <c r="C68" s="30" t="str">
        <f t="shared" si="1"/>
        <v>ここね江戸川</v>
      </c>
      <c r="D68" s="8" t="s">
        <v>67</v>
      </c>
      <c r="E68" s="9" t="str">
        <f t="shared" si="0"/>
        <v>ここね江戸川62</v>
      </c>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7"/>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row>
    <row r="69" spans="3:100" ht="20.100000000000001" customHeight="1" x14ac:dyDescent="0.4">
      <c r="C69" s="30" t="str">
        <f t="shared" si="1"/>
        <v>ここね江戸川</v>
      </c>
      <c r="D69" s="8" t="s">
        <v>68</v>
      </c>
      <c r="E69" s="9" t="str">
        <f t="shared" si="0"/>
        <v>ここね江戸川63</v>
      </c>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7"/>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row>
    <row r="70" spans="3:100" ht="20.100000000000001" customHeight="1" x14ac:dyDescent="0.4">
      <c r="C70" s="30" t="str">
        <f t="shared" si="1"/>
        <v>ここね江戸川</v>
      </c>
      <c r="D70" s="8" t="s">
        <v>69</v>
      </c>
      <c r="E70" s="9" t="str">
        <f t="shared" si="0"/>
        <v>ここね江戸川64</v>
      </c>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7"/>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row>
    <row r="71" spans="3:100" ht="20.100000000000001" customHeight="1" x14ac:dyDescent="0.4">
      <c r="C71" s="30" t="str">
        <f t="shared" si="1"/>
        <v>ここね江戸川</v>
      </c>
      <c r="D71" s="8" t="s">
        <v>70</v>
      </c>
      <c r="E71" s="9" t="str">
        <f t="shared" si="0"/>
        <v>ここね江戸川65</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7"/>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row>
    <row r="72" spans="3:100" ht="20.100000000000001" customHeight="1" x14ac:dyDescent="0.4">
      <c r="C72" s="30" t="str">
        <f t="shared" si="1"/>
        <v>ここね江戸川</v>
      </c>
      <c r="D72" s="8" t="s">
        <v>71</v>
      </c>
      <c r="E72" s="9" t="str">
        <f t="shared" ref="E72:E105" si="2">C72&amp;D72</f>
        <v>ここね江戸川66</v>
      </c>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7"/>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row>
    <row r="73" spans="3:100" ht="20.100000000000001" customHeight="1" x14ac:dyDescent="0.4">
      <c r="C73" s="30" t="str">
        <f t="shared" ref="C73:C104" si="3">C72</f>
        <v>ここね江戸川</v>
      </c>
      <c r="D73" s="8" t="s">
        <v>72</v>
      </c>
      <c r="E73" s="9" t="str">
        <f t="shared" si="2"/>
        <v>ここね江戸川67</v>
      </c>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7"/>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row>
    <row r="74" spans="3:100" ht="20.100000000000001" customHeight="1" x14ac:dyDescent="0.4">
      <c r="C74" s="30" t="str">
        <f t="shared" si="3"/>
        <v>ここね江戸川</v>
      </c>
      <c r="D74" s="8" t="s">
        <v>73</v>
      </c>
      <c r="E74" s="9" t="str">
        <f t="shared" si="2"/>
        <v>ここね江戸川68</v>
      </c>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7"/>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row>
    <row r="75" spans="3:100" ht="20.100000000000001" customHeight="1" x14ac:dyDescent="0.4">
      <c r="C75" s="30" t="str">
        <f t="shared" si="3"/>
        <v>ここね江戸川</v>
      </c>
      <c r="D75" s="8" t="s">
        <v>74</v>
      </c>
      <c r="E75" s="9" t="str">
        <f t="shared" si="2"/>
        <v>ここね江戸川69</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7"/>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row>
    <row r="76" spans="3:100" ht="20.100000000000001" customHeight="1" x14ac:dyDescent="0.4">
      <c r="C76" s="30" t="str">
        <f t="shared" si="3"/>
        <v>ここね江戸川</v>
      </c>
      <c r="D76" s="8" t="s">
        <v>75</v>
      </c>
      <c r="E76" s="9" t="str">
        <f t="shared" si="2"/>
        <v>ここね江戸川70</v>
      </c>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7"/>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row>
    <row r="77" spans="3:100" ht="20.100000000000001" customHeight="1" x14ac:dyDescent="0.4">
      <c r="C77" s="30" t="str">
        <f t="shared" si="3"/>
        <v>ここね江戸川</v>
      </c>
      <c r="D77" s="8" t="s">
        <v>76</v>
      </c>
      <c r="E77" s="9" t="str">
        <f t="shared" si="2"/>
        <v>ここね江戸川71</v>
      </c>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7"/>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row>
    <row r="78" spans="3:100" ht="20.100000000000001" customHeight="1" x14ac:dyDescent="0.4">
      <c r="C78" s="30" t="str">
        <f t="shared" si="3"/>
        <v>ここね江戸川</v>
      </c>
      <c r="D78" s="8" t="s">
        <v>77</v>
      </c>
      <c r="E78" s="9" t="str">
        <f t="shared" si="2"/>
        <v>ここね江戸川72</v>
      </c>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7"/>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row>
    <row r="79" spans="3:100" ht="20.100000000000001" customHeight="1" x14ac:dyDescent="0.4">
      <c r="C79" s="30" t="str">
        <f t="shared" si="3"/>
        <v>ここね江戸川</v>
      </c>
      <c r="D79" s="8" t="s">
        <v>78</v>
      </c>
      <c r="E79" s="9" t="str">
        <f t="shared" si="2"/>
        <v>ここね江戸川73</v>
      </c>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7"/>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row>
    <row r="80" spans="3:100" ht="20.100000000000001" customHeight="1" x14ac:dyDescent="0.4">
      <c r="C80" s="30" t="str">
        <f t="shared" si="3"/>
        <v>ここね江戸川</v>
      </c>
      <c r="D80" s="8" t="s">
        <v>79</v>
      </c>
      <c r="E80" s="9" t="str">
        <f t="shared" si="2"/>
        <v>ここね江戸川74</v>
      </c>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7"/>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row>
    <row r="81" spans="3:100" ht="20.100000000000001" customHeight="1" x14ac:dyDescent="0.4">
      <c r="C81" s="30" t="str">
        <f t="shared" si="3"/>
        <v>ここね江戸川</v>
      </c>
      <c r="D81" s="8" t="s">
        <v>80</v>
      </c>
      <c r="E81" s="9" t="str">
        <f t="shared" si="2"/>
        <v>ここね江戸川75</v>
      </c>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7"/>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row>
    <row r="82" spans="3:100" ht="20.100000000000001" customHeight="1" x14ac:dyDescent="0.4">
      <c r="C82" s="30" t="str">
        <f t="shared" si="3"/>
        <v>ここね江戸川</v>
      </c>
      <c r="D82" s="8" t="s">
        <v>81</v>
      </c>
      <c r="E82" s="9" t="str">
        <f t="shared" si="2"/>
        <v>ここね江戸川76</v>
      </c>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7"/>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row>
    <row r="83" spans="3:100" ht="20.100000000000001" customHeight="1" x14ac:dyDescent="0.4">
      <c r="C83" s="30" t="str">
        <f t="shared" si="3"/>
        <v>ここね江戸川</v>
      </c>
      <c r="D83" s="8" t="s">
        <v>82</v>
      </c>
      <c r="E83" s="9" t="str">
        <f t="shared" si="2"/>
        <v>ここね江戸川77</v>
      </c>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7"/>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row>
    <row r="84" spans="3:100" ht="20.100000000000001" customHeight="1" x14ac:dyDescent="0.4">
      <c r="C84" s="30" t="str">
        <f t="shared" si="3"/>
        <v>ここね江戸川</v>
      </c>
      <c r="D84" s="8" t="s">
        <v>83</v>
      </c>
      <c r="E84" s="9" t="str">
        <f t="shared" si="2"/>
        <v>ここね江戸川78</v>
      </c>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7"/>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row>
    <row r="85" spans="3:100" ht="20.100000000000001" customHeight="1" x14ac:dyDescent="0.4">
      <c r="C85" s="30" t="str">
        <f t="shared" si="3"/>
        <v>ここね江戸川</v>
      </c>
      <c r="D85" s="8" t="s">
        <v>84</v>
      </c>
      <c r="E85" s="9" t="str">
        <f t="shared" si="2"/>
        <v>ここね江戸川79</v>
      </c>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7"/>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row>
    <row r="86" spans="3:100" ht="20.100000000000001" customHeight="1" x14ac:dyDescent="0.4">
      <c r="C86" s="30" t="str">
        <f t="shared" si="3"/>
        <v>ここね江戸川</v>
      </c>
      <c r="D86" s="8" t="s">
        <v>85</v>
      </c>
      <c r="E86" s="9" t="str">
        <f t="shared" si="2"/>
        <v>ここね江戸川80</v>
      </c>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7"/>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row>
    <row r="87" spans="3:100" ht="20.100000000000001" customHeight="1" x14ac:dyDescent="0.4">
      <c r="C87" s="30" t="str">
        <f t="shared" si="3"/>
        <v>ここね江戸川</v>
      </c>
      <c r="D87" s="8" t="s">
        <v>86</v>
      </c>
      <c r="E87" s="9" t="str">
        <f t="shared" si="2"/>
        <v>ここね江戸川81</v>
      </c>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7"/>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row>
    <row r="88" spans="3:100" ht="20.100000000000001" customHeight="1" x14ac:dyDescent="0.4">
      <c r="C88" s="30" t="str">
        <f t="shared" si="3"/>
        <v>ここね江戸川</v>
      </c>
      <c r="D88" s="8" t="s">
        <v>87</v>
      </c>
      <c r="E88" s="9" t="str">
        <f t="shared" si="2"/>
        <v>ここね江戸川82</v>
      </c>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7"/>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row>
    <row r="89" spans="3:100" ht="20.100000000000001" customHeight="1" x14ac:dyDescent="0.4">
      <c r="C89" s="30" t="str">
        <f t="shared" si="3"/>
        <v>ここね江戸川</v>
      </c>
      <c r="D89" s="8" t="s">
        <v>88</v>
      </c>
      <c r="E89" s="9" t="str">
        <f t="shared" si="2"/>
        <v>ここね江戸川83</v>
      </c>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7"/>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row>
    <row r="90" spans="3:100" ht="20.100000000000001" customHeight="1" x14ac:dyDescent="0.4">
      <c r="C90" s="30" t="str">
        <f t="shared" si="3"/>
        <v>ここね江戸川</v>
      </c>
      <c r="D90" s="8" t="s">
        <v>89</v>
      </c>
      <c r="E90" s="9" t="str">
        <f t="shared" si="2"/>
        <v>ここね江戸川84</v>
      </c>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7"/>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row>
    <row r="91" spans="3:100" ht="20.100000000000001" customHeight="1" x14ac:dyDescent="0.4">
      <c r="C91" s="30" t="str">
        <f t="shared" si="3"/>
        <v>ここね江戸川</v>
      </c>
      <c r="D91" s="8" t="s">
        <v>90</v>
      </c>
      <c r="E91" s="9" t="str">
        <f t="shared" si="2"/>
        <v>ここね江戸川85</v>
      </c>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7"/>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row>
    <row r="92" spans="3:100" ht="20.100000000000001" customHeight="1" x14ac:dyDescent="0.4">
      <c r="C92" s="30" t="str">
        <f t="shared" si="3"/>
        <v>ここね江戸川</v>
      </c>
      <c r="D92" s="8" t="s">
        <v>91</v>
      </c>
      <c r="E92" s="9" t="str">
        <f t="shared" si="2"/>
        <v>ここね江戸川86</v>
      </c>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7"/>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row>
    <row r="93" spans="3:100" ht="20.100000000000001" customHeight="1" x14ac:dyDescent="0.4">
      <c r="C93" s="30" t="str">
        <f t="shared" si="3"/>
        <v>ここね江戸川</v>
      </c>
      <c r="D93" s="8" t="s">
        <v>92</v>
      </c>
      <c r="E93" s="9" t="str">
        <f t="shared" si="2"/>
        <v>ここね江戸川87</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7"/>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row>
    <row r="94" spans="3:100" ht="20.100000000000001" customHeight="1" x14ac:dyDescent="0.4">
      <c r="C94" s="30" t="str">
        <f t="shared" si="3"/>
        <v>ここね江戸川</v>
      </c>
      <c r="D94" s="8" t="s">
        <v>93</v>
      </c>
      <c r="E94" s="9" t="str">
        <f t="shared" si="2"/>
        <v>ここね江戸川88</v>
      </c>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7"/>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row>
    <row r="95" spans="3:100" ht="20.100000000000001" customHeight="1" x14ac:dyDescent="0.4">
      <c r="C95" s="30" t="str">
        <f t="shared" si="3"/>
        <v>ここね江戸川</v>
      </c>
      <c r="D95" s="8" t="s">
        <v>94</v>
      </c>
      <c r="E95" s="9" t="str">
        <f t="shared" si="2"/>
        <v>ここね江戸川89</v>
      </c>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7"/>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row>
    <row r="96" spans="3:100" ht="20.100000000000001" customHeight="1" x14ac:dyDescent="0.4">
      <c r="C96" s="30" t="str">
        <f t="shared" si="3"/>
        <v>ここね江戸川</v>
      </c>
      <c r="D96" s="8" t="s">
        <v>95</v>
      </c>
      <c r="E96" s="9" t="str">
        <f t="shared" si="2"/>
        <v>ここね江戸川90</v>
      </c>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7"/>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row>
    <row r="97" spans="2:100" ht="20.100000000000001" customHeight="1" x14ac:dyDescent="0.4">
      <c r="C97" s="30" t="str">
        <f t="shared" si="3"/>
        <v>ここね江戸川</v>
      </c>
      <c r="D97" s="8" t="s">
        <v>96</v>
      </c>
      <c r="E97" s="9" t="str">
        <f t="shared" si="2"/>
        <v>ここね江戸川91</v>
      </c>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7"/>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row>
    <row r="98" spans="2:100" ht="20.100000000000001" customHeight="1" x14ac:dyDescent="0.4">
      <c r="C98" s="30" t="str">
        <f t="shared" si="3"/>
        <v>ここね江戸川</v>
      </c>
      <c r="D98" s="8" t="s">
        <v>97</v>
      </c>
      <c r="E98" s="9" t="str">
        <f t="shared" si="2"/>
        <v>ここね江戸川92</v>
      </c>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7"/>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row>
    <row r="99" spans="2:100" ht="20.100000000000001" customHeight="1" x14ac:dyDescent="0.4">
      <c r="C99" s="30" t="str">
        <f t="shared" si="3"/>
        <v>ここね江戸川</v>
      </c>
      <c r="D99" s="8" t="s">
        <v>98</v>
      </c>
      <c r="E99" s="9" t="str">
        <f t="shared" si="2"/>
        <v>ここね江戸川93</v>
      </c>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7"/>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row>
    <row r="100" spans="2:100" ht="20.100000000000001" customHeight="1" x14ac:dyDescent="0.4">
      <c r="C100" s="30" t="str">
        <f t="shared" si="3"/>
        <v>ここね江戸川</v>
      </c>
      <c r="D100" s="8" t="s">
        <v>99</v>
      </c>
      <c r="E100" s="9" t="str">
        <f t="shared" si="2"/>
        <v>ここね江戸川94</v>
      </c>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7"/>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row>
    <row r="101" spans="2:100" ht="20.100000000000001" customHeight="1" x14ac:dyDescent="0.4">
      <c r="C101" s="30" t="str">
        <f t="shared" si="3"/>
        <v>ここね江戸川</v>
      </c>
      <c r="D101" s="8" t="s">
        <v>100</v>
      </c>
      <c r="E101" s="9" t="str">
        <f t="shared" si="2"/>
        <v>ここね江戸川95</v>
      </c>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7"/>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row>
    <row r="102" spans="2:100" ht="20.100000000000001" customHeight="1" x14ac:dyDescent="0.4">
      <c r="C102" s="30" t="str">
        <f t="shared" si="3"/>
        <v>ここね江戸川</v>
      </c>
      <c r="D102" s="8" t="s">
        <v>101</v>
      </c>
      <c r="E102" s="9" t="str">
        <f t="shared" si="2"/>
        <v>ここね江戸川96</v>
      </c>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7"/>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row>
    <row r="103" spans="2:100" ht="20.100000000000001" customHeight="1" x14ac:dyDescent="0.4">
      <c r="C103" s="30" t="str">
        <f t="shared" si="3"/>
        <v>ここね江戸川</v>
      </c>
      <c r="D103" s="8" t="s">
        <v>102</v>
      </c>
      <c r="E103" s="9" t="str">
        <f t="shared" si="2"/>
        <v>ここね江戸川97</v>
      </c>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7"/>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row>
    <row r="104" spans="2:100" ht="20.100000000000001" customHeight="1" x14ac:dyDescent="0.4">
      <c r="C104" s="30" t="str">
        <f t="shared" si="3"/>
        <v>ここね江戸川</v>
      </c>
      <c r="D104" s="8" t="s">
        <v>103</v>
      </c>
      <c r="E104" s="9" t="str">
        <f t="shared" si="2"/>
        <v>ここね江戸川98</v>
      </c>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7"/>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row>
    <row r="105" spans="2:100" ht="20.100000000000001" customHeight="1" x14ac:dyDescent="0.4">
      <c r="C105" s="31" t="str">
        <f>C104</f>
        <v>ここね江戸川</v>
      </c>
      <c r="D105" s="11" t="s">
        <v>104</v>
      </c>
      <c r="E105" s="12" t="str">
        <f t="shared" si="2"/>
        <v>ここね江戸川99</v>
      </c>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7"/>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row>
    <row r="106" spans="2:100" ht="18.95" customHeight="1" x14ac:dyDescent="0.4">
      <c r="D106" s="5"/>
      <c r="BA106" s="18"/>
    </row>
    <row r="107" spans="2:100" ht="18.95" customHeight="1" x14ac:dyDescent="0.4">
      <c r="B107" s="75" t="s">
        <v>130</v>
      </c>
      <c r="C107" s="76" t="s">
        <v>109</v>
      </c>
      <c r="D107" s="79" t="s">
        <v>0</v>
      </c>
      <c r="E107" s="80"/>
      <c r="F107" s="21">
        <f>COUNTIF(F7:F105,"はい")</f>
        <v>7</v>
      </c>
      <c r="G107" s="21">
        <f t="shared" ref="G107:AZ107" si="4">COUNTIF(G7:G105,"はい")</f>
        <v>7</v>
      </c>
      <c r="H107" s="21">
        <f>COUNTIF(H7:H105,"はい")</f>
        <v>7</v>
      </c>
      <c r="I107" s="21">
        <f t="shared" si="4"/>
        <v>7</v>
      </c>
      <c r="J107" s="21">
        <f t="shared" si="4"/>
        <v>7</v>
      </c>
      <c r="K107" s="21">
        <f t="shared" si="4"/>
        <v>7</v>
      </c>
      <c r="L107" s="21">
        <f t="shared" si="4"/>
        <v>7</v>
      </c>
      <c r="M107" s="21">
        <f t="shared" si="4"/>
        <v>4</v>
      </c>
      <c r="N107" s="21">
        <f t="shared" si="4"/>
        <v>7</v>
      </c>
      <c r="O107" s="21">
        <f t="shared" si="4"/>
        <v>7</v>
      </c>
      <c r="P107" s="21">
        <f t="shared" si="4"/>
        <v>7</v>
      </c>
      <c r="Q107" s="21">
        <f t="shared" si="4"/>
        <v>7</v>
      </c>
      <c r="R107" s="21">
        <f t="shared" si="4"/>
        <v>7</v>
      </c>
      <c r="S107" s="21">
        <f t="shared" si="4"/>
        <v>7</v>
      </c>
      <c r="T107" s="21">
        <f t="shared" si="4"/>
        <v>7</v>
      </c>
      <c r="U107" s="21">
        <f t="shared" si="4"/>
        <v>7</v>
      </c>
      <c r="V107" s="21">
        <f t="shared" si="4"/>
        <v>7</v>
      </c>
      <c r="W107" s="21">
        <f t="shared" si="4"/>
        <v>7</v>
      </c>
      <c r="X107" s="21">
        <f t="shared" si="4"/>
        <v>7</v>
      </c>
      <c r="Y107" s="21">
        <f t="shared" si="4"/>
        <v>7</v>
      </c>
      <c r="Z107" s="21">
        <f t="shared" si="4"/>
        <v>7</v>
      </c>
      <c r="AA107" s="21">
        <f t="shared" si="4"/>
        <v>7</v>
      </c>
      <c r="AB107" s="21">
        <f t="shared" si="4"/>
        <v>7</v>
      </c>
      <c r="AC107" s="21">
        <f t="shared" si="4"/>
        <v>7</v>
      </c>
      <c r="AD107" s="21">
        <f t="shared" si="4"/>
        <v>6</v>
      </c>
      <c r="AE107" s="21">
        <f t="shared" si="4"/>
        <v>6</v>
      </c>
      <c r="AF107" s="21">
        <f t="shared" si="4"/>
        <v>5</v>
      </c>
      <c r="AG107" s="21">
        <f t="shared" si="4"/>
        <v>1</v>
      </c>
      <c r="AH107" s="21">
        <f t="shared" si="4"/>
        <v>3</v>
      </c>
      <c r="AI107" s="21">
        <f t="shared" si="4"/>
        <v>7</v>
      </c>
      <c r="AJ107" s="21">
        <f t="shared" si="4"/>
        <v>6</v>
      </c>
      <c r="AK107" s="21">
        <f t="shared" si="4"/>
        <v>7</v>
      </c>
      <c r="AL107" s="21">
        <f t="shared" si="4"/>
        <v>7</v>
      </c>
      <c r="AM107" s="21">
        <f t="shared" si="4"/>
        <v>7</v>
      </c>
      <c r="AN107" s="21">
        <f t="shared" si="4"/>
        <v>4</v>
      </c>
      <c r="AO107" s="21">
        <f t="shared" si="4"/>
        <v>7</v>
      </c>
      <c r="AP107" s="21">
        <f t="shared" si="4"/>
        <v>7</v>
      </c>
      <c r="AQ107" s="21">
        <f t="shared" si="4"/>
        <v>7</v>
      </c>
      <c r="AR107" s="21">
        <f t="shared" si="4"/>
        <v>7</v>
      </c>
      <c r="AS107" s="21">
        <f t="shared" si="4"/>
        <v>1</v>
      </c>
      <c r="AT107" s="21">
        <f t="shared" si="4"/>
        <v>7</v>
      </c>
      <c r="AU107" s="21">
        <f t="shared" si="4"/>
        <v>7</v>
      </c>
      <c r="AV107" s="21">
        <f t="shared" si="4"/>
        <v>7</v>
      </c>
      <c r="AW107" s="21">
        <f t="shared" si="4"/>
        <v>7</v>
      </c>
      <c r="AX107" s="21">
        <f t="shared" si="4"/>
        <v>7</v>
      </c>
      <c r="AY107" s="21">
        <f t="shared" si="4"/>
        <v>7</v>
      </c>
      <c r="AZ107" s="21">
        <f t="shared" si="4"/>
        <v>7</v>
      </c>
      <c r="BA107" s="19" t="s">
        <v>108</v>
      </c>
      <c r="BB107" s="21">
        <f>COUNTA(BB7:BB105)</f>
        <v>0</v>
      </c>
      <c r="BC107" s="21">
        <f t="shared" ref="BC107:CV107" si="5">COUNTA(BC7:BC105)</f>
        <v>1</v>
      </c>
      <c r="BD107" s="21">
        <f t="shared" si="5"/>
        <v>0</v>
      </c>
      <c r="BE107" s="21">
        <f t="shared" si="5"/>
        <v>0</v>
      </c>
      <c r="BF107" s="21">
        <f t="shared" si="5"/>
        <v>0</v>
      </c>
      <c r="BG107" s="21">
        <f t="shared" si="5"/>
        <v>0</v>
      </c>
      <c r="BH107" s="21">
        <f t="shared" si="5"/>
        <v>0</v>
      </c>
      <c r="BI107" s="21">
        <f t="shared" si="5"/>
        <v>1</v>
      </c>
      <c r="BJ107" s="21">
        <f t="shared" si="5"/>
        <v>1</v>
      </c>
      <c r="BK107" s="21">
        <f t="shared" si="5"/>
        <v>0</v>
      </c>
      <c r="BL107" s="21">
        <f t="shared" si="5"/>
        <v>0</v>
      </c>
      <c r="BM107" s="21">
        <f t="shared" si="5"/>
        <v>0</v>
      </c>
      <c r="BN107" s="21">
        <f t="shared" si="5"/>
        <v>0</v>
      </c>
      <c r="BO107" s="21">
        <f t="shared" si="5"/>
        <v>0</v>
      </c>
      <c r="BP107" s="21">
        <f t="shared" si="5"/>
        <v>0</v>
      </c>
      <c r="BQ107" s="21">
        <f t="shared" si="5"/>
        <v>0</v>
      </c>
      <c r="BR107" s="21">
        <f t="shared" si="5"/>
        <v>0</v>
      </c>
      <c r="BS107" s="21">
        <f t="shared" si="5"/>
        <v>0</v>
      </c>
      <c r="BT107" s="21">
        <f t="shared" si="5"/>
        <v>0</v>
      </c>
      <c r="BU107" s="21">
        <f t="shared" si="5"/>
        <v>0</v>
      </c>
      <c r="BV107" s="21">
        <f>COUNTA(BV7:BV105)</f>
        <v>1</v>
      </c>
      <c r="BW107" s="21">
        <f t="shared" si="5"/>
        <v>1</v>
      </c>
      <c r="BX107" s="21">
        <f t="shared" si="5"/>
        <v>1</v>
      </c>
      <c r="BY107" s="21">
        <f t="shared" si="5"/>
        <v>1</v>
      </c>
      <c r="BZ107" s="21">
        <f t="shared" si="5"/>
        <v>0</v>
      </c>
      <c r="CA107" s="21">
        <f t="shared" si="5"/>
        <v>1</v>
      </c>
      <c r="CB107" s="21">
        <f t="shared" si="5"/>
        <v>2</v>
      </c>
      <c r="CC107" s="21">
        <f t="shared" si="5"/>
        <v>4</v>
      </c>
      <c r="CD107" s="21">
        <f t="shared" si="5"/>
        <v>0</v>
      </c>
      <c r="CE107" s="21">
        <f t="shared" si="5"/>
        <v>0</v>
      </c>
      <c r="CF107" s="21">
        <f t="shared" si="5"/>
        <v>1</v>
      </c>
      <c r="CG107" s="21">
        <f t="shared" si="5"/>
        <v>0</v>
      </c>
      <c r="CH107" s="21">
        <f t="shared" si="5"/>
        <v>0</v>
      </c>
      <c r="CI107" s="21">
        <f t="shared" si="5"/>
        <v>0</v>
      </c>
      <c r="CJ107" s="21">
        <f t="shared" si="5"/>
        <v>3</v>
      </c>
      <c r="CK107" s="21">
        <f t="shared" si="5"/>
        <v>0</v>
      </c>
      <c r="CL107" s="21">
        <f t="shared" si="5"/>
        <v>0</v>
      </c>
      <c r="CM107" s="21">
        <f t="shared" si="5"/>
        <v>2</v>
      </c>
      <c r="CN107" s="21">
        <f t="shared" si="5"/>
        <v>1</v>
      </c>
      <c r="CO107" s="21">
        <f t="shared" si="5"/>
        <v>1</v>
      </c>
      <c r="CP107" s="21">
        <f t="shared" si="5"/>
        <v>0</v>
      </c>
      <c r="CQ107" s="21">
        <f t="shared" si="5"/>
        <v>0</v>
      </c>
      <c r="CR107" s="21">
        <f t="shared" si="5"/>
        <v>0</v>
      </c>
      <c r="CS107" s="21">
        <f t="shared" si="5"/>
        <v>0</v>
      </c>
      <c r="CT107" s="21">
        <f t="shared" si="5"/>
        <v>1</v>
      </c>
      <c r="CU107" s="21">
        <f t="shared" si="5"/>
        <v>0</v>
      </c>
      <c r="CV107" s="21">
        <f t="shared" si="5"/>
        <v>0</v>
      </c>
    </row>
    <row r="108" spans="2:100" ht="18.95" customHeight="1" x14ac:dyDescent="0.4">
      <c r="B108" s="75"/>
      <c r="C108" s="77"/>
      <c r="D108" s="79" t="s">
        <v>1</v>
      </c>
      <c r="E108" s="80"/>
      <c r="F108" s="21">
        <f t="shared" ref="F108:AZ108" si="6">COUNTIF(F7:F105,"いいえ")</f>
        <v>0</v>
      </c>
      <c r="G108" s="21">
        <f t="shared" si="6"/>
        <v>0</v>
      </c>
      <c r="H108" s="21">
        <f t="shared" si="6"/>
        <v>0</v>
      </c>
      <c r="I108" s="21">
        <f t="shared" si="6"/>
        <v>0</v>
      </c>
      <c r="J108" s="21">
        <f t="shared" si="6"/>
        <v>0</v>
      </c>
      <c r="K108" s="21">
        <f t="shared" si="6"/>
        <v>0</v>
      </c>
      <c r="L108" s="21">
        <f t="shared" si="6"/>
        <v>0</v>
      </c>
      <c r="M108" s="21">
        <f t="shared" si="6"/>
        <v>3</v>
      </c>
      <c r="N108" s="21">
        <f t="shared" si="6"/>
        <v>0</v>
      </c>
      <c r="O108" s="21">
        <f t="shared" si="6"/>
        <v>0</v>
      </c>
      <c r="P108" s="21">
        <f t="shared" si="6"/>
        <v>0</v>
      </c>
      <c r="Q108" s="21">
        <f t="shared" si="6"/>
        <v>0</v>
      </c>
      <c r="R108" s="21">
        <f t="shared" si="6"/>
        <v>0</v>
      </c>
      <c r="S108" s="21">
        <f t="shared" si="6"/>
        <v>0</v>
      </c>
      <c r="T108" s="21">
        <f t="shared" si="6"/>
        <v>0</v>
      </c>
      <c r="U108" s="21">
        <f t="shared" si="6"/>
        <v>0</v>
      </c>
      <c r="V108" s="21">
        <f t="shared" si="6"/>
        <v>0</v>
      </c>
      <c r="W108" s="21">
        <f t="shared" si="6"/>
        <v>0</v>
      </c>
      <c r="X108" s="21">
        <f t="shared" si="6"/>
        <v>0</v>
      </c>
      <c r="Y108" s="21">
        <f t="shared" si="6"/>
        <v>0</v>
      </c>
      <c r="Z108" s="21">
        <f t="shared" si="6"/>
        <v>0</v>
      </c>
      <c r="AA108" s="21">
        <f t="shared" si="6"/>
        <v>0</v>
      </c>
      <c r="AB108" s="21">
        <f t="shared" si="6"/>
        <v>0</v>
      </c>
      <c r="AC108" s="21">
        <f t="shared" si="6"/>
        <v>0</v>
      </c>
      <c r="AD108" s="21">
        <f t="shared" si="6"/>
        <v>1</v>
      </c>
      <c r="AE108" s="21">
        <f t="shared" si="6"/>
        <v>1</v>
      </c>
      <c r="AF108" s="21">
        <f t="shared" si="6"/>
        <v>2</v>
      </c>
      <c r="AG108" s="21">
        <f t="shared" si="6"/>
        <v>6</v>
      </c>
      <c r="AH108" s="21">
        <f t="shared" si="6"/>
        <v>3</v>
      </c>
      <c r="AI108" s="21">
        <f t="shared" si="6"/>
        <v>0</v>
      </c>
      <c r="AJ108" s="21">
        <f t="shared" si="6"/>
        <v>1</v>
      </c>
      <c r="AK108" s="21">
        <f t="shared" si="6"/>
        <v>0</v>
      </c>
      <c r="AL108" s="21">
        <f t="shared" si="6"/>
        <v>0</v>
      </c>
      <c r="AM108" s="21">
        <f t="shared" si="6"/>
        <v>0</v>
      </c>
      <c r="AN108" s="21">
        <f t="shared" si="6"/>
        <v>3</v>
      </c>
      <c r="AO108" s="21">
        <f t="shared" si="6"/>
        <v>0</v>
      </c>
      <c r="AP108" s="21">
        <f t="shared" si="6"/>
        <v>0</v>
      </c>
      <c r="AQ108" s="21">
        <f t="shared" si="6"/>
        <v>0</v>
      </c>
      <c r="AR108" s="21">
        <f t="shared" si="6"/>
        <v>0</v>
      </c>
      <c r="AS108" s="21">
        <f t="shared" si="6"/>
        <v>6</v>
      </c>
      <c r="AT108" s="21">
        <f t="shared" si="6"/>
        <v>0</v>
      </c>
      <c r="AU108" s="21">
        <f t="shared" si="6"/>
        <v>0</v>
      </c>
      <c r="AV108" s="21">
        <f t="shared" si="6"/>
        <v>0</v>
      </c>
      <c r="AW108" s="21">
        <f t="shared" si="6"/>
        <v>0</v>
      </c>
      <c r="AX108" s="21">
        <f t="shared" si="6"/>
        <v>0</v>
      </c>
      <c r="AY108" s="21">
        <f t="shared" si="6"/>
        <v>0</v>
      </c>
      <c r="AZ108" s="21">
        <f t="shared" si="6"/>
        <v>0</v>
      </c>
      <c r="BA108" s="20"/>
    </row>
    <row r="109" spans="2:100" ht="18.95" customHeight="1" x14ac:dyDescent="0.4">
      <c r="B109" s="75"/>
      <c r="C109" s="78"/>
      <c r="D109" s="79" t="s">
        <v>107</v>
      </c>
      <c r="E109" s="80"/>
      <c r="F109" s="21">
        <f t="shared" ref="F109:AZ109" si="7">SUM(F107:F108)</f>
        <v>7</v>
      </c>
      <c r="G109" s="21">
        <f t="shared" si="7"/>
        <v>7</v>
      </c>
      <c r="H109" s="21">
        <f t="shared" si="7"/>
        <v>7</v>
      </c>
      <c r="I109" s="21">
        <f t="shared" si="7"/>
        <v>7</v>
      </c>
      <c r="J109" s="21">
        <f t="shared" si="7"/>
        <v>7</v>
      </c>
      <c r="K109" s="21">
        <f t="shared" si="7"/>
        <v>7</v>
      </c>
      <c r="L109" s="21">
        <f t="shared" si="7"/>
        <v>7</v>
      </c>
      <c r="M109" s="21">
        <f t="shared" si="7"/>
        <v>7</v>
      </c>
      <c r="N109" s="21">
        <f t="shared" si="7"/>
        <v>7</v>
      </c>
      <c r="O109" s="21">
        <f t="shared" si="7"/>
        <v>7</v>
      </c>
      <c r="P109" s="21">
        <f t="shared" si="7"/>
        <v>7</v>
      </c>
      <c r="Q109" s="21">
        <f t="shared" si="7"/>
        <v>7</v>
      </c>
      <c r="R109" s="21">
        <f t="shared" si="7"/>
        <v>7</v>
      </c>
      <c r="S109" s="21">
        <f t="shared" si="7"/>
        <v>7</v>
      </c>
      <c r="T109" s="21">
        <f t="shared" si="7"/>
        <v>7</v>
      </c>
      <c r="U109" s="21">
        <f t="shared" si="7"/>
        <v>7</v>
      </c>
      <c r="V109" s="21">
        <f t="shared" si="7"/>
        <v>7</v>
      </c>
      <c r="W109" s="21">
        <f t="shared" si="7"/>
        <v>7</v>
      </c>
      <c r="X109" s="21">
        <f t="shared" si="7"/>
        <v>7</v>
      </c>
      <c r="Y109" s="21">
        <f t="shared" si="7"/>
        <v>7</v>
      </c>
      <c r="Z109" s="21">
        <f t="shared" si="7"/>
        <v>7</v>
      </c>
      <c r="AA109" s="21">
        <f t="shared" si="7"/>
        <v>7</v>
      </c>
      <c r="AB109" s="21">
        <f t="shared" si="7"/>
        <v>7</v>
      </c>
      <c r="AC109" s="21">
        <f t="shared" si="7"/>
        <v>7</v>
      </c>
      <c r="AD109" s="21">
        <f t="shared" si="7"/>
        <v>7</v>
      </c>
      <c r="AE109" s="21">
        <f t="shared" si="7"/>
        <v>7</v>
      </c>
      <c r="AF109" s="21">
        <f t="shared" si="7"/>
        <v>7</v>
      </c>
      <c r="AG109" s="21">
        <f t="shared" si="7"/>
        <v>7</v>
      </c>
      <c r="AH109" s="21">
        <f t="shared" si="7"/>
        <v>6</v>
      </c>
      <c r="AI109" s="21">
        <f t="shared" si="7"/>
        <v>7</v>
      </c>
      <c r="AJ109" s="21">
        <f t="shared" si="7"/>
        <v>7</v>
      </c>
      <c r="AK109" s="21">
        <f t="shared" si="7"/>
        <v>7</v>
      </c>
      <c r="AL109" s="21">
        <f t="shared" si="7"/>
        <v>7</v>
      </c>
      <c r="AM109" s="21">
        <f t="shared" si="7"/>
        <v>7</v>
      </c>
      <c r="AN109" s="21">
        <f t="shared" si="7"/>
        <v>7</v>
      </c>
      <c r="AO109" s="21">
        <f t="shared" si="7"/>
        <v>7</v>
      </c>
      <c r="AP109" s="21">
        <f t="shared" si="7"/>
        <v>7</v>
      </c>
      <c r="AQ109" s="21">
        <f t="shared" si="7"/>
        <v>7</v>
      </c>
      <c r="AR109" s="21">
        <f t="shared" si="7"/>
        <v>7</v>
      </c>
      <c r="AS109" s="21">
        <f t="shared" si="7"/>
        <v>7</v>
      </c>
      <c r="AT109" s="21">
        <f t="shared" si="7"/>
        <v>7</v>
      </c>
      <c r="AU109" s="21">
        <f t="shared" si="7"/>
        <v>7</v>
      </c>
      <c r="AV109" s="21">
        <f t="shared" si="7"/>
        <v>7</v>
      </c>
      <c r="AW109" s="21">
        <f t="shared" si="7"/>
        <v>7</v>
      </c>
      <c r="AX109" s="21">
        <f t="shared" si="7"/>
        <v>7</v>
      </c>
      <c r="AY109" s="21">
        <f t="shared" si="7"/>
        <v>7</v>
      </c>
      <c r="AZ109" s="21">
        <f t="shared" si="7"/>
        <v>7</v>
      </c>
      <c r="BA109" s="23"/>
      <c r="BB109" s="18"/>
    </row>
    <row r="110" spans="2:100" ht="18.95" customHeight="1" x14ac:dyDescent="0.4">
      <c r="B110" s="75"/>
      <c r="BA110" s="18"/>
    </row>
    <row r="111" spans="2:100" ht="18.95" customHeight="1" x14ac:dyDescent="0.4">
      <c r="B111" s="75"/>
      <c r="C111" s="76" t="s">
        <v>110</v>
      </c>
      <c r="D111" s="79" t="s">
        <v>0</v>
      </c>
      <c r="E111" s="80"/>
      <c r="F111" s="22">
        <f t="shared" ref="F111:AZ113" si="8">F107/F$109</f>
        <v>1</v>
      </c>
      <c r="G111" s="22">
        <f t="shared" si="8"/>
        <v>1</v>
      </c>
      <c r="H111" s="22">
        <f t="shared" si="8"/>
        <v>1</v>
      </c>
      <c r="I111" s="22">
        <f t="shared" si="8"/>
        <v>1</v>
      </c>
      <c r="J111" s="22">
        <f t="shared" si="8"/>
        <v>1</v>
      </c>
      <c r="K111" s="22">
        <f t="shared" si="8"/>
        <v>1</v>
      </c>
      <c r="L111" s="22">
        <f t="shared" si="8"/>
        <v>1</v>
      </c>
      <c r="M111" s="22">
        <f t="shared" si="8"/>
        <v>0.5714285714285714</v>
      </c>
      <c r="N111" s="22">
        <f t="shared" si="8"/>
        <v>1</v>
      </c>
      <c r="O111" s="22">
        <f t="shared" si="8"/>
        <v>1</v>
      </c>
      <c r="P111" s="22">
        <f t="shared" si="8"/>
        <v>1</v>
      </c>
      <c r="Q111" s="22">
        <f t="shared" si="8"/>
        <v>1</v>
      </c>
      <c r="R111" s="22">
        <f t="shared" si="8"/>
        <v>1</v>
      </c>
      <c r="S111" s="22">
        <f t="shared" si="8"/>
        <v>1</v>
      </c>
      <c r="T111" s="22">
        <f t="shared" si="8"/>
        <v>1</v>
      </c>
      <c r="U111" s="22">
        <f t="shared" si="8"/>
        <v>1</v>
      </c>
      <c r="V111" s="22">
        <f t="shared" si="8"/>
        <v>1</v>
      </c>
      <c r="W111" s="22">
        <f t="shared" si="8"/>
        <v>1</v>
      </c>
      <c r="X111" s="22">
        <f t="shared" si="8"/>
        <v>1</v>
      </c>
      <c r="Y111" s="22">
        <f t="shared" si="8"/>
        <v>1</v>
      </c>
      <c r="Z111" s="22">
        <f t="shared" si="8"/>
        <v>1</v>
      </c>
      <c r="AA111" s="22">
        <f t="shared" si="8"/>
        <v>1</v>
      </c>
      <c r="AB111" s="22">
        <f t="shared" si="8"/>
        <v>1</v>
      </c>
      <c r="AC111" s="22">
        <f t="shared" si="8"/>
        <v>1</v>
      </c>
      <c r="AD111" s="22">
        <f t="shared" si="8"/>
        <v>0.8571428571428571</v>
      </c>
      <c r="AE111" s="22">
        <f t="shared" si="8"/>
        <v>0.8571428571428571</v>
      </c>
      <c r="AF111" s="22">
        <f t="shared" si="8"/>
        <v>0.7142857142857143</v>
      </c>
      <c r="AG111" s="22">
        <f t="shared" si="8"/>
        <v>0.14285714285714285</v>
      </c>
      <c r="AH111" s="22">
        <f t="shared" si="8"/>
        <v>0.5</v>
      </c>
      <c r="AI111" s="22">
        <f t="shared" si="8"/>
        <v>1</v>
      </c>
      <c r="AJ111" s="22">
        <f t="shared" si="8"/>
        <v>0.8571428571428571</v>
      </c>
      <c r="AK111" s="22">
        <f t="shared" si="8"/>
        <v>1</v>
      </c>
      <c r="AL111" s="22">
        <f t="shared" si="8"/>
        <v>1</v>
      </c>
      <c r="AM111" s="22">
        <f t="shared" si="8"/>
        <v>1</v>
      </c>
      <c r="AN111" s="22">
        <f t="shared" si="8"/>
        <v>0.5714285714285714</v>
      </c>
      <c r="AO111" s="22">
        <f t="shared" si="8"/>
        <v>1</v>
      </c>
      <c r="AP111" s="22">
        <f t="shared" si="8"/>
        <v>1</v>
      </c>
      <c r="AQ111" s="22">
        <f t="shared" si="8"/>
        <v>1</v>
      </c>
      <c r="AR111" s="22">
        <f t="shared" si="8"/>
        <v>1</v>
      </c>
      <c r="AS111" s="22">
        <f t="shared" si="8"/>
        <v>0.14285714285714285</v>
      </c>
      <c r="AT111" s="22">
        <f t="shared" si="8"/>
        <v>1</v>
      </c>
      <c r="AU111" s="22">
        <f t="shared" si="8"/>
        <v>1</v>
      </c>
      <c r="AV111" s="22">
        <f t="shared" si="8"/>
        <v>1</v>
      </c>
      <c r="AW111" s="22">
        <f t="shared" si="8"/>
        <v>1</v>
      </c>
      <c r="AX111" s="22">
        <f t="shared" si="8"/>
        <v>1</v>
      </c>
      <c r="AY111" s="22">
        <f t="shared" si="8"/>
        <v>1</v>
      </c>
      <c r="AZ111" s="22">
        <f t="shared" si="8"/>
        <v>1</v>
      </c>
    </row>
    <row r="112" spans="2:100" ht="18.95" customHeight="1" x14ac:dyDescent="0.4">
      <c r="B112" s="75"/>
      <c r="C112" s="77"/>
      <c r="D112" s="79" t="s">
        <v>1</v>
      </c>
      <c r="E112" s="80"/>
      <c r="F112" s="22">
        <f>F108/F$109</f>
        <v>0</v>
      </c>
      <c r="G112" s="22">
        <f>G108/G$109</f>
        <v>0</v>
      </c>
      <c r="H112" s="22">
        <f t="shared" si="8"/>
        <v>0</v>
      </c>
      <c r="I112" s="22">
        <f t="shared" si="8"/>
        <v>0</v>
      </c>
      <c r="J112" s="22">
        <f t="shared" si="8"/>
        <v>0</v>
      </c>
      <c r="K112" s="22">
        <f t="shared" si="8"/>
        <v>0</v>
      </c>
      <c r="L112" s="22">
        <f t="shared" si="8"/>
        <v>0</v>
      </c>
      <c r="M112" s="22">
        <f t="shared" si="8"/>
        <v>0.42857142857142855</v>
      </c>
      <c r="N112" s="22">
        <f t="shared" si="8"/>
        <v>0</v>
      </c>
      <c r="O112" s="22">
        <f t="shared" si="8"/>
        <v>0</v>
      </c>
      <c r="P112" s="22">
        <f t="shared" si="8"/>
        <v>0</v>
      </c>
      <c r="Q112" s="22">
        <f t="shared" si="8"/>
        <v>0</v>
      </c>
      <c r="R112" s="22">
        <f t="shared" si="8"/>
        <v>0</v>
      </c>
      <c r="S112" s="22">
        <f t="shared" si="8"/>
        <v>0</v>
      </c>
      <c r="T112" s="22">
        <f t="shared" si="8"/>
        <v>0</v>
      </c>
      <c r="U112" s="22">
        <f t="shared" si="8"/>
        <v>0</v>
      </c>
      <c r="V112" s="22">
        <f t="shared" si="8"/>
        <v>0</v>
      </c>
      <c r="W112" s="22">
        <f t="shared" si="8"/>
        <v>0</v>
      </c>
      <c r="X112" s="56">
        <f t="shared" si="8"/>
        <v>0</v>
      </c>
      <c r="Y112" s="32">
        <f t="shared" si="8"/>
        <v>0</v>
      </c>
      <c r="Z112" s="22">
        <f t="shared" si="8"/>
        <v>0</v>
      </c>
      <c r="AA112" s="22">
        <f t="shared" si="8"/>
        <v>0</v>
      </c>
      <c r="AB112" s="22">
        <f t="shared" si="8"/>
        <v>0</v>
      </c>
      <c r="AC112" s="22">
        <f t="shared" si="8"/>
        <v>0</v>
      </c>
      <c r="AD112" s="22">
        <f t="shared" si="8"/>
        <v>0.14285714285714285</v>
      </c>
      <c r="AE112" s="22">
        <f t="shared" si="8"/>
        <v>0.14285714285714285</v>
      </c>
      <c r="AF112" s="22">
        <f t="shared" si="8"/>
        <v>0.2857142857142857</v>
      </c>
      <c r="AG112" s="22">
        <f t="shared" si="8"/>
        <v>0.8571428571428571</v>
      </c>
      <c r="AH112" s="22">
        <f t="shared" si="8"/>
        <v>0.5</v>
      </c>
      <c r="AI112" s="22">
        <f t="shared" si="8"/>
        <v>0</v>
      </c>
      <c r="AJ112" s="22">
        <f t="shared" si="8"/>
        <v>0.14285714285714285</v>
      </c>
      <c r="AK112" s="22">
        <f t="shared" si="8"/>
        <v>0</v>
      </c>
      <c r="AL112" s="22">
        <f t="shared" si="8"/>
        <v>0</v>
      </c>
      <c r="AM112" s="22">
        <f t="shared" si="8"/>
        <v>0</v>
      </c>
      <c r="AN112" s="22">
        <f t="shared" si="8"/>
        <v>0.42857142857142855</v>
      </c>
      <c r="AO112" s="22">
        <f t="shared" si="8"/>
        <v>0</v>
      </c>
      <c r="AP112" s="22">
        <f t="shared" si="8"/>
        <v>0</v>
      </c>
      <c r="AQ112" s="22">
        <f t="shared" si="8"/>
        <v>0</v>
      </c>
      <c r="AR112" s="22">
        <f t="shared" si="8"/>
        <v>0</v>
      </c>
      <c r="AS112" s="22">
        <f t="shared" si="8"/>
        <v>0.8571428571428571</v>
      </c>
      <c r="AT112" s="22">
        <f t="shared" si="8"/>
        <v>0</v>
      </c>
      <c r="AU112" s="22">
        <f t="shared" si="8"/>
        <v>0</v>
      </c>
      <c r="AV112" s="22">
        <f t="shared" si="8"/>
        <v>0</v>
      </c>
      <c r="AW112" s="22">
        <f t="shared" si="8"/>
        <v>0</v>
      </c>
      <c r="AX112" s="22">
        <f t="shared" si="8"/>
        <v>0</v>
      </c>
      <c r="AY112" s="22">
        <f t="shared" si="8"/>
        <v>0</v>
      </c>
      <c r="AZ112" s="22">
        <f t="shared" si="8"/>
        <v>0</v>
      </c>
    </row>
    <row r="113" spans="2:52" ht="18.95" customHeight="1" x14ac:dyDescent="0.4">
      <c r="B113" s="75"/>
      <c r="C113" s="78"/>
      <c r="D113" s="79" t="s">
        <v>107</v>
      </c>
      <c r="E113" s="80"/>
      <c r="F113" s="22">
        <f>F109/F$109</f>
        <v>1</v>
      </c>
      <c r="G113" s="22">
        <f>G109/G$109</f>
        <v>1</v>
      </c>
      <c r="H113" s="22">
        <f t="shared" si="8"/>
        <v>1</v>
      </c>
      <c r="I113" s="22">
        <f t="shared" si="8"/>
        <v>1</v>
      </c>
      <c r="J113" s="22">
        <f t="shared" si="8"/>
        <v>1</v>
      </c>
      <c r="K113" s="22">
        <f t="shared" si="8"/>
        <v>1</v>
      </c>
      <c r="L113" s="22">
        <f t="shared" si="8"/>
        <v>1</v>
      </c>
      <c r="M113" s="22">
        <f t="shared" si="8"/>
        <v>1</v>
      </c>
      <c r="N113" s="22">
        <f t="shared" si="8"/>
        <v>1</v>
      </c>
      <c r="O113" s="22">
        <f t="shared" si="8"/>
        <v>1</v>
      </c>
      <c r="P113" s="22">
        <f t="shared" si="8"/>
        <v>1</v>
      </c>
      <c r="Q113" s="22">
        <f t="shared" si="8"/>
        <v>1</v>
      </c>
      <c r="R113" s="22">
        <f t="shared" si="8"/>
        <v>1</v>
      </c>
      <c r="S113" s="22">
        <f t="shared" si="8"/>
        <v>1</v>
      </c>
      <c r="T113" s="22">
        <f t="shared" si="8"/>
        <v>1</v>
      </c>
      <c r="U113" s="22">
        <f t="shared" si="8"/>
        <v>1</v>
      </c>
      <c r="V113" s="22">
        <f t="shared" si="8"/>
        <v>1</v>
      </c>
      <c r="W113" s="22">
        <f t="shared" si="8"/>
        <v>1</v>
      </c>
      <c r="X113" s="22">
        <f t="shared" si="8"/>
        <v>1</v>
      </c>
      <c r="Y113" s="22">
        <f t="shared" si="8"/>
        <v>1</v>
      </c>
      <c r="Z113" s="22">
        <f t="shared" si="8"/>
        <v>1</v>
      </c>
      <c r="AA113" s="22">
        <f t="shared" si="8"/>
        <v>1</v>
      </c>
      <c r="AB113" s="22">
        <f t="shared" si="8"/>
        <v>1</v>
      </c>
      <c r="AC113" s="22">
        <f t="shared" si="8"/>
        <v>1</v>
      </c>
      <c r="AD113" s="22">
        <f t="shared" si="8"/>
        <v>1</v>
      </c>
      <c r="AE113" s="22">
        <f t="shared" si="8"/>
        <v>1</v>
      </c>
      <c r="AF113" s="22">
        <f t="shared" si="8"/>
        <v>1</v>
      </c>
      <c r="AG113" s="22">
        <f t="shared" si="8"/>
        <v>1</v>
      </c>
      <c r="AH113" s="22">
        <f t="shared" si="8"/>
        <v>1</v>
      </c>
      <c r="AI113" s="22">
        <f t="shared" si="8"/>
        <v>1</v>
      </c>
      <c r="AJ113" s="22">
        <f t="shared" si="8"/>
        <v>1</v>
      </c>
      <c r="AK113" s="22">
        <f t="shared" si="8"/>
        <v>1</v>
      </c>
      <c r="AL113" s="22">
        <f t="shared" si="8"/>
        <v>1</v>
      </c>
      <c r="AM113" s="22">
        <f t="shared" si="8"/>
        <v>1</v>
      </c>
      <c r="AN113" s="22">
        <f t="shared" si="8"/>
        <v>1</v>
      </c>
      <c r="AO113" s="22">
        <f t="shared" si="8"/>
        <v>1</v>
      </c>
      <c r="AP113" s="22">
        <f t="shared" si="8"/>
        <v>1</v>
      </c>
      <c r="AQ113" s="22">
        <f t="shared" si="8"/>
        <v>1</v>
      </c>
      <c r="AR113" s="22">
        <f t="shared" si="8"/>
        <v>1</v>
      </c>
      <c r="AS113" s="22">
        <f t="shared" si="8"/>
        <v>1</v>
      </c>
      <c r="AT113" s="22">
        <f t="shared" si="8"/>
        <v>1</v>
      </c>
      <c r="AU113" s="22">
        <f t="shared" si="8"/>
        <v>1</v>
      </c>
      <c r="AV113" s="22">
        <f t="shared" si="8"/>
        <v>1</v>
      </c>
      <c r="AW113" s="22">
        <f t="shared" si="8"/>
        <v>1</v>
      </c>
      <c r="AX113" s="22">
        <f t="shared" si="8"/>
        <v>1</v>
      </c>
      <c r="AY113" s="22">
        <f t="shared" si="8"/>
        <v>1</v>
      </c>
      <c r="AZ113" s="22">
        <f t="shared" si="8"/>
        <v>1</v>
      </c>
    </row>
    <row r="115" spans="2:52" ht="18.95" customHeight="1" x14ac:dyDescent="0.4">
      <c r="F115" s="81" t="s">
        <v>134</v>
      </c>
      <c r="G115" s="81"/>
      <c r="H115" s="81"/>
      <c r="I115" s="81"/>
      <c r="J115" s="81" t="s">
        <v>143</v>
      </c>
      <c r="K115" s="81"/>
      <c r="L115" s="81"/>
      <c r="M115" s="81"/>
      <c r="N115" s="81"/>
      <c r="O115" s="81" t="s">
        <v>135</v>
      </c>
      <c r="P115" s="81"/>
      <c r="Q115" s="81"/>
      <c r="R115" s="81"/>
      <c r="S115" s="81"/>
      <c r="T115" s="81"/>
      <c r="U115" s="81"/>
      <c r="V115" s="81"/>
      <c r="W115" s="81"/>
      <c r="X115" s="81"/>
      <c r="Y115" s="81"/>
      <c r="Z115" s="81" t="s">
        <v>154</v>
      </c>
      <c r="AA115" s="81"/>
      <c r="AB115" s="81"/>
      <c r="AC115" s="81"/>
      <c r="AD115" s="81"/>
      <c r="AE115" s="81"/>
      <c r="AF115" s="81"/>
      <c r="AG115" s="81"/>
      <c r="AH115" s="81"/>
      <c r="AI115" s="81"/>
      <c r="AJ115" s="81"/>
      <c r="AK115" s="81" t="s">
        <v>160</v>
      </c>
      <c r="AL115" s="81"/>
      <c r="AM115" s="81"/>
      <c r="AN115" s="81"/>
      <c r="AO115" s="81"/>
      <c r="AP115" s="81"/>
      <c r="AQ115" s="81"/>
      <c r="AR115" s="81"/>
      <c r="AS115" s="81"/>
      <c r="AT115" s="81" t="s">
        <v>136</v>
      </c>
      <c r="AU115" s="81"/>
      <c r="AV115" s="81"/>
      <c r="AW115" s="81"/>
      <c r="AX115" s="81"/>
      <c r="AY115" s="81"/>
      <c r="AZ115" s="81"/>
    </row>
    <row r="116" spans="2:52" ht="18.95" customHeight="1" x14ac:dyDescent="0.4">
      <c r="B116" s="82" t="s">
        <v>131</v>
      </c>
      <c r="C116" s="76" t="s">
        <v>109</v>
      </c>
      <c r="D116" s="79" t="s">
        <v>0</v>
      </c>
      <c r="E116" s="80"/>
      <c r="F116" s="83">
        <f>COUNTIF(F7:I105,"はい")</f>
        <v>28</v>
      </c>
      <c r="G116" s="84"/>
      <c r="H116" s="84"/>
      <c r="I116" s="85"/>
      <c r="J116" s="83">
        <f>COUNTIF(J7:N105,"はい")</f>
        <v>32</v>
      </c>
      <c r="K116" s="84"/>
      <c r="L116" s="84"/>
      <c r="M116" s="84"/>
      <c r="N116" s="85"/>
      <c r="O116" s="83">
        <f>COUNTIF(O7:Y105,"はい")</f>
        <v>77</v>
      </c>
      <c r="P116" s="84"/>
      <c r="Q116" s="84"/>
      <c r="R116" s="84"/>
      <c r="S116" s="84"/>
      <c r="T116" s="84"/>
      <c r="U116" s="84"/>
      <c r="V116" s="84"/>
      <c r="W116" s="84"/>
      <c r="X116" s="84"/>
      <c r="Y116" s="85"/>
      <c r="Z116" s="83">
        <f>COUNTIF(Z7:AJ105,"はい")</f>
        <v>62</v>
      </c>
      <c r="AA116" s="84"/>
      <c r="AB116" s="84"/>
      <c r="AC116" s="84"/>
      <c r="AD116" s="84"/>
      <c r="AE116" s="84"/>
      <c r="AF116" s="84"/>
      <c r="AG116" s="84"/>
      <c r="AH116" s="84"/>
      <c r="AI116" s="84"/>
      <c r="AJ116" s="85"/>
      <c r="AK116" s="83">
        <f>COUNTIF(AK7:AS105,"はい")</f>
        <v>54</v>
      </c>
      <c r="AL116" s="84"/>
      <c r="AM116" s="84"/>
      <c r="AN116" s="84"/>
      <c r="AO116" s="84"/>
      <c r="AP116" s="84"/>
      <c r="AQ116" s="84"/>
      <c r="AR116" s="84"/>
      <c r="AS116" s="85"/>
      <c r="AT116" s="83">
        <f>COUNTIF(AT7:AZ105,"はい")</f>
        <v>49</v>
      </c>
      <c r="AU116" s="84"/>
      <c r="AV116" s="84"/>
      <c r="AW116" s="84"/>
      <c r="AX116" s="84"/>
      <c r="AY116" s="84"/>
      <c r="AZ116" s="85"/>
    </row>
    <row r="117" spans="2:52" ht="18.95" customHeight="1" x14ac:dyDescent="0.4">
      <c r="B117" s="82"/>
      <c r="C117" s="77"/>
      <c r="D117" s="79" t="s">
        <v>1</v>
      </c>
      <c r="E117" s="80"/>
      <c r="F117" s="83">
        <f>COUNTIF(F7:I105,"いいえ")</f>
        <v>0</v>
      </c>
      <c r="G117" s="84"/>
      <c r="H117" s="84"/>
      <c r="I117" s="85"/>
      <c r="J117" s="83">
        <f>COUNTIF(J7:N105,"いいえ")</f>
        <v>3</v>
      </c>
      <c r="K117" s="84"/>
      <c r="L117" s="84"/>
      <c r="M117" s="84"/>
      <c r="N117" s="85"/>
      <c r="O117" s="83">
        <f>COUNTIF(O7:Y105,"いいえ")</f>
        <v>0</v>
      </c>
      <c r="P117" s="84"/>
      <c r="Q117" s="84"/>
      <c r="R117" s="84"/>
      <c r="S117" s="84"/>
      <c r="T117" s="84"/>
      <c r="U117" s="84"/>
      <c r="V117" s="84"/>
      <c r="W117" s="84"/>
      <c r="X117" s="84"/>
      <c r="Y117" s="85"/>
      <c r="Z117" s="83">
        <f>COUNTIF(Z7:AJ105,"いいえ")</f>
        <v>14</v>
      </c>
      <c r="AA117" s="84"/>
      <c r="AB117" s="84"/>
      <c r="AC117" s="84"/>
      <c r="AD117" s="84"/>
      <c r="AE117" s="84"/>
      <c r="AF117" s="84"/>
      <c r="AG117" s="84"/>
      <c r="AH117" s="84"/>
      <c r="AI117" s="84"/>
      <c r="AJ117" s="85"/>
      <c r="AK117" s="83">
        <f>COUNTIF(AK7:AS105,"いいえ")</f>
        <v>9</v>
      </c>
      <c r="AL117" s="84"/>
      <c r="AM117" s="84"/>
      <c r="AN117" s="84"/>
      <c r="AO117" s="84"/>
      <c r="AP117" s="84"/>
      <c r="AQ117" s="84"/>
      <c r="AR117" s="84"/>
      <c r="AS117" s="85"/>
      <c r="AT117" s="83">
        <f>COUNTIF(AT7:AZ105,"いいえ")</f>
        <v>0</v>
      </c>
      <c r="AU117" s="84"/>
      <c r="AV117" s="84"/>
      <c r="AW117" s="84"/>
      <c r="AX117" s="84"/>
      <c r="AY117" s="84"/>
      <c r="AZ117" s="85"/>
    </row>
    <row r="118" spans="2:52" ht="18.95" customHeight="1" x14ac:dyDescent="0.4">
      <c r="B118" s="82"/>
      <c r="C118" s="78"/>
      <c r="D118" s="79" t="s">
        <v>107</v>
      </c>
      <c r="E118" s="80"/>
      <c r="F118" s="83">
        <f>SUM(F116:I117)</f>
        <v>28</v>
      </c>
      <c r="G118" s="84"/>
      <c r="H118" s="84"/>
      <c r="I118" s="85"/>
      <c r="J118" s="83">
        <f>SUM(J116:N117)</f>
        <v>35</v>
      </c>
      <c r="K118" s="84"/>
      <c r="L118" s="84"/>
      <c r="M118" s="84"/>
      <c r="N118" s="85"/>
      <c r="O118" s="83">
        <f>SUM(O116:Y117)</f>
        <v>77</v>
      </c>
      <c r="P118" s="84"/>
      <c r="Q118" s="84"/>
      <c r="R118" s="84"/>
      <c r="S118" s="84"/>
      <c r="T118" s="84"/>
      <c r="U118" s="84"/>
      <c r="V118" s="84"/>
      <c r="W118" s="84"/>
      <c r="X118" s="84"/>
      <c r="Y118" s="85"/>
      <c r="Z118" s="83">
        <f>SUM(Z116:AJ117)</f>
        <v>76</v>
      </c>
      <c r="AA118" s="84"/>
      <c r="AB118" s="84"/>
      <c r="AC118" s="84"/>
      <c r="AD118" s="84"/>
      <c r="AE118" s="84"/>
      <c r="AF118" s="84"/>
      <c r="AG118" s="84"/>
      <c r="AH118" s="84"/>
      <c r="AI118" s="84"/>
      <c r="AJ118" s="85"/>
      <c r="AK118" s="83">
        <f>SUM(AK116:AS117)</f>
        <v>63</v>
      </c>
      <c r="AL118" s="84"/>
      <c r="AM118" s="84"/>
      <c r="AN118" s="84"/>
      <c r="AO118" s="84"/>
      <c r="AP118" s="84"/>
      <c r="AQ118" s="84"/>
      <c r="AR118" s="84"/>
      <c r="AS118" s="85"/>
      <c r="AT118" s="83">
        <f>SUM(AT116:AZ117)</f>
        <v>49</v>
      </c>
      <c r="AU118" s="84"/>
      <c r="AV118" s="84"/>
      <c r="AW118" s="84"/>
      <c r="AX118" s="84"/>
      <c r="AY118" s="84"/>
      <c r="AZ118" s="85"/>
    </row>
    <row r="119" spans="2:52" ht="18.95" customHeight="1" x14ac:dyDescent="0.4">
      <c r="B119" s="82"/>
    </row>
    <row r="120" spans="2:52" ht="18.95" customHeight="1" x14ac:dyDescent="0.4">
      <c r="B120" s="82"/>
      <c r="C120" s="76" t="s">
        <v>110</v>
      </c>
      <c r="D120" s="79" t="s">
        <v>0</v>
      </c>
      <c r="E120" s="80"/>
      <c r="F120" s="86">
        <f>F116/F$118</f>
        <v>1</v>
      </c>
      <c r="G120" s="87"/>
      <c r="H120" s="87"/>
      <c r="I120" s="88"/>
      <c r="J120" s="86">
        <f>J116/J$118</f>
        <v>0.91428571428571426</v>
      </c>
      <c r="K120" s="87"/>
      <c r="L120" s="87"/>
      <c r="M120" s="87"/>
      <c r="N120" s="88"/>
      <c r="O120" s="86">
        <f>O116/O$118</f>
        <v>1</v>
      </c>
      <c r="P120" s="87"/>
      <c r="Q120" s="87"/>
      <c r="R120" s="87"/>
      <c r="S120" s="87"/>
      <c r="T120" s="87"/>
      <c r="U120" s="87"/>
      <c r="V120" s="87"/>
      <c r="W120" s="87"/>
      <c r="X120" s="87"/>
      <c r="Y120" s="88"/>
      <c r="Z120" s="86">
        <f>Z116/Z$118</f>
        <v>0.81578947368421051</v>
      </c>
      <c r="AA120" s="87"/>
      <c r="AB120" s="87"/>
      <c r="AC120" s="87"/>
      <c r="AD120" s="87"/>
      <c r="AE120" s="87"/>
      <c r="AF120" s="87"/>
      <c r="AG120" s="87"/>
      <c r="AH120" s="87"/>
      <c r="AI120" s="87"/>
      <c r="AJ120" s="88"/>
      <c r="AK120" s="86">
        <f>AK116/AK$118</f>
        <v>0.8571428571428571</v>
      </c>
      <c r="AL120" s="87"/>
      <c r="AM120" s="87"/>
      <c r="AN120" s="87"/>
      <c r="AO120" s="87"/>
      <c r="AP120" s="87"/>
      <c r="AQ120" s="87"/>
      <c r="AR120" s="87"/>
      <c r="AS120" s="88"/>
      <c r="AT120" s="86">
        <f>AT116/AT$118</f>
        <v>1</v>
      </c>
      <c r="AU120" s="87"/>
      <c r="AV120" s="87"/>
      <c r="AW120" s="87"/>
      <c r="AX120" s="87"/>
      <c r="AY120" s="87"/>
      <c r="AZ120" s="88"/>
    </row>
    <row r="121" spans="2:52" ht="18.95" customHeight="1" x14ac:dyDescent="0.4">
      <c r="B121" s="82"/>
      <c r="C121" s="77"/>
      <c r="D121" s="79" t="s">
        <v>1</v>
      </c>
      <c r="E121" s="80"/>
      <c r="F121" s="86">
        <f>F117/F$118</f>
        <v>0</v>
      </c>
      <c r="G121" s="87"/>
      <c r="H121" s="87"/>
      <c r="I121" s="88"/>
      <c r="J121" s="86">
        <f>J117/J$118</f>
        <v>8.5714285714285715E-2</v>
      </c>
      <c r="K121" s="87"/>
      <c r="L121" s="87"/>
      <c r="M121" s="87"/>
      <c r="N121" s="88"/>
      <c r="O121" s="86">
        <f>O117/O$118</f>
        <v>0</v>
      </c>
      <c r="P121" s="87"/>
      <c r="Q121" s="87"/>
      <c r="R121" s="87"/>
      <c r="S121" s="87"/>
      <c r="T121" s="87"/>
      <c r="U121" s="87"/>
      <c r="V121" s="87"/>
      <c r="W121" s="87"/>
      <c r="X121" s="87"/>
      <c r="Y121" s="88"/>
      <c r="Z121" s="86">
        <f>Z117/Z$118</f>
        <v>0.18421052631578946</v>
      </c>
      <c r="AA121" s="87"/>
      <c r="AB121" s="87"/>
      <c r="AC121" s="87"/>
      <c r="AD121" s="87"/>
      <c r="AE121" s="87"/>
      <c r="AF121" s="87"/>
      <c r="AG121" s="87"/>
      <c r="AH121" s="87"/>
      <c r="AI121" s="87"/>
      <c r="AJ121" s="88"/>
      <c r="AK121" s="86">
        <f>AK117/AK$118</f>
        <v>0.14285714285714285</v>
      </c>
      <c r="AL121" s="87"/>
      <c r="AM121" s="87"/>
      <c r="AN121" s="87"/>
      <c r="AO121" s="87"/>
      <c r="AP121" s="87"/>
      <c r="AQ121" s="87"/>
      <c r="AR121" s="87"/>
      <c r="AS121" s="88"/>
      <c r="AT121" s="86">
        <f>AT117/AT$118</f>
        <v>0</v>
      </c>
      <c r="AU121" s="87"/>
      <c r="AV121" s="87"/>
      <c r="AW121" s="87"/>
      <c r="AX121" s="87"/>
      <c r="AY121" s="87"/>
      <c r="AZ121" s="88"/>
    </row>
    <row r="122" spans="2:52" ht="18.95" customHeight="1" x14ac:dyDescent="0.4">
      <c r="B122" s="82"/>
      <c r="C122" s="78"/>
      <c r="D122" s="79" t="s">
        <v>107</v>
      </c>
      <c r="E122" s="80"/>
      <c r="F122" s="86">
        <f>F118/F$118</f>
        <v>1</v>
      </c>
      <c r="G122" s="87"/>
      <c r="H122" s="87"/>
      <c r="I122" s="88"/>
      <c r="J122" s="86">
        <f>J118/J$118</f>
        <v>1</v>
      </c>
      <c r="K122" s="87"/>
      <c r="L122" s="87"/>
      <c r="M122" s="87"/>
      <c r="N122" s="88"/>
      <c r="O122" s="86">
        <f>O118/O$118</f>
        <v>1</v>
      </c>
      <c r="P122" s="87"/>
      <c r="Q122" s="87"/>
      <c r="R122" s="87"/>
      <c r="S122" s="87"/>
      <c r="T122" s="87"/>
      <c r="U122" s="87"/>
      <c r="V122" s="87"/>
      <c r="W122" s="87"/>
      <c r="X122" s="87"/>
      <c r="Y122" s="88"/>
      <c r="Z122" s="86">
        <f>Z118/Z$118</f>
        <v>1</v>
      </c>
      <c r="AA122" s="87"/>
      <c r="AB122" s="87"/>
      <c r="AC122" s="87"/>
      <c r="AD122" s="87"/>
      <c r="AE122" s="87"/>
      <c r="AF122" s="87"/>
      <c r="AG122" s="87"/>
      <c r="AH122" s="87"/>
      <c r="AI122" s="87"/>
      <c r="AJ122" s="88"/>
      <c r="AK122" s="86">
        <f>AK118/AK$118</f>
        <v>1</v>
      </c>
      <c r="AL122" s="87"/>
      <c r="AM122" s="87"/>
      <c r="AN122" s="87"/>
      <c r="AO122" s="87"/>
      <c r="AP122" s="87"/>
      <c r="AQ122" s="87"/>
      <c r="AR122" s="87"/>
      <c r="AS122" s="88"/>
      <c r="AT122" s="86">
        <f>AT118/AT$118</f>
        <v>1</v>
      </c>
      <c r="AU122" s="87"/>
      <c r="AV122" s="87"/>
      <c r="AW122" s="87"/>
      <c r="AX122" s="87"/>
      <c r="AY122" s="87"/>
      <c r="AZ122" s="88"/>
    </row>
  </sheetData>
  <mergeCells count="102">
    <mergeCell ref="B107:B113"/>
    <mergeCell ref="C107:C109"/>
    <mergeCell ref="D107:E107"/>
    <mergeCell ref="D108:E108"/>
    <mergeCell ref="D109:E109"/>
    <mergeCell ref="C111:C113"/>
    <mergeCell ref="D111:E111"/>
    <mergeCell ref="D112:E112"/>
    <mergeCell ref="D113:E113"/>
    <mergeCell ref="Z121:AJ121"/>
    <mergeCell ref="AK121:AS121"/>
    <mergeCell ref="J118:N118"/>
    <mergeCell ref="O118:Y118"/>
    <mergeCell ref="Z118:AJ118"/>
    <mergeCell ref="O121:Y121"/>
    <mergeCell ref="AK118:AS118"/>
    <mergeCell ref="D2:E2"/>
    <mergeCell ref="D3:E3"/>
    <mergeCell ref="D4:E4"/>
    <mergeCell ref="B116:B122"/>
    <mergeCell ref="C116:C118"/>
    <mergeCell ref="D116:E116"/>
    <mergeCell ref="F116:I116"/>
    <mergeCell ref="J116:N116"/>
    <mergeCell ref="F121:I121"/>
    <mergeCell ref="J121:N121"/>
    <mergeCell ref="C120:C122"/>
    <mergeCell ref="D120:E120"/>
    <mergeCell ref="D121:E121"/>
    <mergeCell ref="D118:E118"/>
    <mergeCell ref="Z117:AJ117"/>
    <mergeCell ref="AK117:AS117"/>
    <mergeCell ref="AT117:AZ117"/>
    <mergeCell ref="O116:Y116"/>
    <mergeCell ref="Z116:AJ116"/>
    <mergeCell ref="AK116:AS116"/>
    <mergeCell ref="AT115:AZ115"/>
    <mergeCell ref="Z115:AJ115"/>
    <mergeCell ref="O115:Y115"/>
    <mergeCell ref="F115:I115"/>
    <mergeCell ref="J115:N115"/>
    <mergeCell ref="F118:I118"/>
    <mergeCell ref="AT122:AZ122"/>
    <mergeCell ref="D122:E122"/>
    <mergeCell ref="F122:I122"/>
    <mergeCell ref="J122:N122"/>
    <mergeCell ref="O122:Y122"/>
    <mergeCell ref="Z122:AJ122"/>
    <mergeCell ref="AK122:AS122"/>
    <mergeCell ref="AT118:AZ118"/>
    <mergeCell ref="Z120:AJ120"/>
    <mergeCell ref="AK120:AS120"/>
    <mergeCell ref="AT120:AZ120"/>
    <mergeCell ref="F120:I120"/>
    <mergeCell ref="J120:N120"/>
    <mergeCell ref="O120:Y120"/>
    <mergeCell ref="AT121:AZ121"/>
    <mergeCell ref="AK115:AS115"/>
    <mergeCell ref="AT116:AZ116"/>
    <mergeCell ref="D117:E117"/>
    <mergeCell ref="F117:I117"/>
    <mergeCell ref="J117:N117"/>
    <mergeCell ref="O117:Y117"/>
    <mergeCell ref="BG7:BG8"/>
    <mergeCell ref="BD7:BD9"/>
    <mergeCell ref="CV7:CV11"/>
    <mergeCell ref="BH7:BH11"/>
    <mergeCell ref="BM7:BM15"/>
    <mergeCell ref="BP7:BP9"/>
    <mergeCell ref="CL7:CL8"/>
    <mergeCell ref="BN7:BN9"/>
    <mergeCell ref="CH7:CH10"/>
    <mergeCell ref="BW7:BW9"/>
    <mergeCell ref="BZ9:BZ11"/>
    <mergeCell ref="CC7:CC9"/>
    <mergeCell ref="CL9:CL11"/>
    <mergeCell ref="BL7:BL8"/>
    <mergeCell ref="CJ7:CJ8"/>
    <mergeCell ref="CT7:CT11"/>
    <mergeCell ref="BV7:BV14"/>
    <mergeCell ref="CA7:CA8"/>
    <mergeCell ref="BC7:BC11"/>
    <mergeCell ref="BJ7:BJ9"/>
    <mergeCell ref="CB11:CB14"/>
    <mergeCell ref="CJ14:CJ19"/>
    <mergeCell ref="CM11:CM13"/>
    <mergeCell ref="CO7:CO8"/>
    <mergeCell ref="CC18:CC20"/>
    <mergeCell ref="CC15:CC17"/>
    <mergeCell ref="CJ9:CJ13"/>
    <mergeCell ref="CN7:CN11"/>
    <mergeCell ref="CM7:CM10"/>
    <mergeCell ref="BX7:BX10"/>
    <mergeCell ref="BY7:BY10"/>
    <mergeCell ref="CB7:CB10"/>
    <mergeCell ref="CF7:CF9"/>
    <mergeCell ref="CC10:CC14"/>
    <mergeCell ref="BZ7:BZ8"/>
    <mergeCell ref="BC13:BC15"/>
    <mergeCell ref="BI7:BI8"/>
    <mergeCell ref="BL9:BL10"/>
    <mergeCell ref="BQ7:BQ9"/>
  </mergeCells>
  <phoneticPr fontId="2"/>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選択リスト!$B$3:$B$4</xm:f>
          </x14:formula1>
          <xm:sqref>F7:BA105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61"/>
  <sheetViews>
    <sheetView topLeftCell="A58" workbookViewId="0">
      <selection activeCell="B2" sqref="B2:J75"/>
    </sheetView>
  </sheetViews>
  <sheetFormatPr defaultColWidth="8.625" defaultRowHeight="18.95" customHeight="1" outlineLevelCol="1" x14ac:dyDescent="0.4"/>
  <cols>
    <col min="1" max="1" width="8.625" style="1"/>
    <col min="2" max="2" width="7.75" style="25" customWidth="1"/>
    <col min="3" max="3" width="8.625" style="4" customWidth="1" outlineLevel="1"/>
    <col min="4" max="4" width="40.125" style="28" customWidth="1"/>
    <col min="5" max="6" width="10.5" style="25" customWidth="1"/>
    <col min="7" max="7" width="6.75" style="1" customWidth="1"/>
    <col min="8" max="8" width="10.5" style="25" customWidth="1"/>
    <col min="9" max="9" width="10.5" style="1" customWidth="1"/>
    <col min="10" max="16384" width="8.625" style="1"/>
  </cols>
  <sheetData>
    <row r="2" spans="1:9" ht="18.95" customHeight="1" x14ac:dyDescent="0.4">
      <c r="B2" s="93" t="s">
        <v>132</v>
      </c>
      <c r="C2" s="95" t="s">
        <v>130</v>
      </c>
      <c r="D2" s="95"/>
      <c r="E2" s="79" t="s">
        <v>139</v>
      </c>
      <c r="F2" s="97"/>
      <c r="G2" s="80"/>
      <c r="H2" s="92" t="s">
        <v>140</v>
      </c>
      <c r="I2" s="92"/>
    </row>
    <row r="3" spans="1:9" s="25" customFormat="1" ht="32.1" customHeight="1" x14ac:dyDescent="0.4">
      <c r="A3" s="1"/>
      <c r="B3" s="94"/>
      <c r="C3" s="96"/>
      <c r="D3" s="96"/>
      <c r="E3" s="35" t="s">
        <v>137</v>
      </c>
      <c r="F3" s="36" t="s">
        <v>138</v>
      </c>
      <c r="G3" s="38" t="s">
        <v>107</v>
      </c>
      <c r="H3" s="35" t="s">
        <v>137</v>
      </c>
      <c r="I3" s="37" t="s">
        <v>141</v>
      </c>
    </row>
    <row r="4" spans="1:9" s="25" customFormat="1" ht="36" customHeight="1" x14ac:dyDescent="0.4">
      <c r="A4" s="1"/>
      <c r="B4" s="98" t="s">
        <v>134</v>
      </c>
      <c r="C4" s="63" t="s">
        <v>112</v>
      </c>
      <c r="D4" s="39" t="str">
        <f>'アンケート チェック項目'!D3</f>
        <v>利用定員が指導訓練室等スペースとの関係で適切であるか</v>
      </c>
      <c r="E4" s="40">
        <f>【ここね江戸川】集計シート!F$107</f>
        <v>7</v>
      </c>
      <c r="F4" s="41">
        <f>【ここね江戸川】集計シート!F$108</f>
        <v>0</v>
      </c>
      <c r="G4" s="42">
        <f>【ここね江戸川】集計シート!F$109</f>
        <v>7</v>
      </c>
      <c r="H4" s="43">
        <f>【ここね江戸川】集計シート!F$111</f>
        <v>1</v>
      </c>
      <c r="I4" s="44">
        <f>【ここね江戸川】集計シート!F$112</f>
        <v>0</v>
      </c>
    </row>
    <row r="5" spans="1:9" s="25" customFormat="1" ht="36" customHeight="1" x14ac:dyDescent="0.4">
      <c r="A5" s="1"/>
      <c r="B5" s="99"/>
      <c r="C5" s="63" t="s">
        <v>113</v>
      </c>
      <c r="D5" s="39" t="str">
        <f>'アンケート チェック項目'!D4</f>
        <v>職員の配置数は適切であるか</v>
      </c>
      <c r="E5" s="40">
        <f>【ここね江戸川】集計シート!G$107</f>
        <v>7</v>
      </c>
      <c r="F5" s="41">
        <f>【ここね江戸川】集計シート!G$108</f>
        <v>0</v>
      </c>
      <c r="G5" s="42">
        <f>【ここね江戸川】集計シート!G$109</f>
        <v>7</v>
      </c>
      <c r="H5" s="43">
        <f>【ここね江戸川】集計シート!G$111</f>
        <v>1</v>
      </c>
      <c r="I5" s="44">
        <f>【ここね江戸川】集計シート!G$112</f>
        <v>0</v>
      </c>
    </row>
    <row r="6" spans="1:9" s="25" customFormat="1" ht="56.1" customHeight="1" x14ac:dyDescent="0.4">
      <c r="A6" s="1"/>
      <c r="B6" s="99"/>
      <c r="C6" s="63" t="s">
        <v>114</v>
      </c>
      <c r="D6" s="39" t="str">
        <f>'アンケート チェック項目'!D5</f>
        <v>生活空間は、本人にわかりやすく構造化された環境になっているか。また、障害の特性に応じ、事業所の設備等は、バリアフリー化や情報伝達等への配慮が適切になされているか</v>
      </c>
      <c r="E6" s="40">
        <f>【ここね江戸川】集計シート!H$107</f>
        <v>7</v>
      </c>
      <c r="F6" s="41">
        <f>【ここね江戸川】集計シート!H$108</f>
        <v>0</v>
      </c>
      <c r="G6" s="42">
        <f>【ここね江戸川】集計シート!H$109</f>
        <v>7</v>
      </c>
      <c r="H6" s="43">
        <f>【ここね江戸川】集計シート!H$111</f>
        <v>1</v>
      </c>
      <c r="I6" s="44">
        <f>【ここね江戸川】集計シート!H$112</f>
        <v>0</v>
      </c>
    </row>
    <row r="7" spans="1:9" s="25" customFormat="1" ht="45.95" customHeight="1" x14ac:dyDescent="0.4">
      <c r="A7" s="1"/>
      <c r="B7" s="99"/>
      <c r="C7" s="63" t="s">
        <v>115</v>
      </c>
      <c r="D7" s="39" t="str">
        <f>'アンケート チェック項目'!D6</f>
        <v>生活空間は、清潔で、心地よく過ごせる環境になっているか。また、子ども達の活動に合わせた空間となっているか</v>
      </c>
      <c r="E7" s="40">
        <f>【ここね江戸川】集計シート!I$107</f>
        <v>7</v>
      </c>
      <c r="F7" s="41">
        <f>【ここね江戸川】集計シート!I$108</f>
        <v>0</v>
      </c>
      <c r="G7" s="42">
        <f>【ここね江戸川】集計シート!I$109</f>
        <v>7</v>
      </c>
      <c r="H7" s="43">
        <f>【ここね江戸川】集計シート!I$111</f>
        <v>1</v>
      </c>
      <c r="I7" s="44">
        <f>【ここね江戸川】集計シート!I$112</f>
        <v>0</v>
      </c>
    </row>
    <row r="8" spans="1:9" s="25" customFormat="1" ht="45.95" customHeight="1" x14ac:dyDescent="0.4">
      <c r="A8" s="1"/>
      <c r="B8" s="89" t="s">
        <v>208</v>
      </c>
      <c r="C8" s="63" t="s">
        <v>116</v>
      </c>
      <c r="D8" s="39" t="str">
        <f>'アンケート チェック項目'!D7</f>
        <v>業務改善を進めるためのPDCA サイクル（目標設定と振り返り）に、広く職員が参画しているか</v>
      </c>
      <c r="E8" s="40">
        <f>【ここね江戸川】集計シート!J$107</f>
        <v>7</v>
      </c>
      <c r="F8" s="41">
        <f>【ここね江戸川】集計シート!J$108</f>
        <v>0</v>
      </c>
      <c r="G8" s="42">
        <f>【ここね江戸川】集計シート!J$109</f>
        <v>7</v>
      </c>
      <c r="H8" s="43">
        <f>【ここね江戸川】集計シート!J$111</f>
        <v>1</v>
      </c>
      <c r="I8" s="44">
        <f>【ここね江戸川】集計シート!J$112</f>
        <v>0</v>
      </c>
    </row>
    <row r="9" spans="1:9" s="25" customFormat="1" ht="45.95" customHeight="1" x14ac:dyDescent="0.4">
      <c r="A9" s="1"/>
      <c r="B9" s="90"/>
      <c r="C9" s="63" t="s">
        <v>117</v>
      </c>
      <c r="D9" s="39" t="str">
        <f>'アンケート チェック項目'!D8</f>
        <v>保護者等向け評価表により、保護者等に対して事業所の評価を実施するとともに、保護者等の意向等を把握し、業務改善につなげているか</v>
      </c>
      <c r="E9" s="40">
        <f>【ここね江戸川】集計シート!K$107</f>
        <v>7</v>
      </c>
      <c r="F9" s="41">
        <f>【ここね江戸川】集計シート!K$108</f>
        <v>0</v>
      </c>
      <c r="G9" s="42">
        <f>【ここね江戸川】集計シート!K$109</f>
        <v>7</v>
      </c>
      <c r="H9" s="43">
        <f>【ここね江戸川】集計シート!K$111</f>
        <v>1</v>
      </c>
      <c r="I9" s="44">
        <f>【ここね江戸川】集計シート!K$112</f>
        <v>0</v>
      </c>
    </row>
    <row r="10" spans="1:9" s="25" customFormat="1" ht="66" customHeight="1" x14ac:dyDescent="0.4">
      <c r="A10" s="1"/>
      <c r="B10" s="90"/>
      <c r="C10" s="63" t="s">
        <v>118</v>
      </c>
      <c r="D10" s="39" t="str">
        <f>'アンケート チェック項目'!D9</f>
        <v>事業所向け自己評価表及び保護者向け評価表の結果を踏まえ、事業所として自己評価を行うとともに、その結果による支援の質の評価及び改善の内容を、事業所の会報やホームページ等で公開しているか</v>
      </c>
      <c r="E10" s="40">
        <f>【ここね江戸川】集計シート!L$107</f>
        <v>7</v>
      </c>
      <c r="F10" s="41">
        <f>【ここね江戸川】集計シート!L$108</f>
        <v>0</v>
      </c>
      <c r="G10" s="42">
        <f>【ここね江戸川】集計シート!L$109</f>
        <v>7</v>
      </c>
      <c r="H10" s="43">
        <f>【ここね江戸川】集計シート!L$111</f>
        <v>1</v>
      </c>
      <c r="I10" s="44">
        <f>【ここね江戸川】集計シート!L$112</f>
        <v>0</v>
      </c>
    </row>
    <row r="11" spans="1:9" s="25" customFormat="1" ht="36" customHeight="1" x14ac:dyDescent="0.4">
      <c r="A11" s="1"/>
      <c r="B11" s="90"/>
      <c r="C11" s="63" t="s">
        <v>119</v>
      </c>
      <c r="D11" s="39" t="str">
        <f>'アンケート チェック項目'!D10</f>
        <v>第三者による外部評価を行い、評価結果を業務改善につなげているか</v>
      </c>
      <c r="E11" s="40">
        <f>【ここね江戸川】集計シート!M$107</f>
        <v>4</v>
      </c>
      <c r="F11" s="41">
        <f>【ここね江戸川】集計シート!M$108</f>
        <v>3</v>
      </c>
      <c r="G11" s="42">
        <f>【ここね江戸川】集計シート!M$109</f>
        <v>7</v>
      </c>
      <c r="H11" s="43">
        <f>【ここね江戸川】集計シート!M$111</f>
        <v>0.5714285714285714</v>
      </c>
      <c r="I11" s="44">
        <f>【ここね江戸川】集計シート!M$112</f>
        <v>0.42857142857142855</v>
      </c>
    </row>
    <row r="12" spans="1:9" s="25" customFormat="1" ht="36" customHeight="1" x14ac:dyDescent="0.4">
      <c r="A12" s="1"/>
      <c r="B12" s="91"/>
      <c r="C12" s="63" t="s">
        <v>120</v>
      </c>
      <c r="D12" s="39" t="str">
        <f>'アンケート チェック項目'!D11</f>
        <v>職員の資質の向上を行うために、研修の機会を確保しているか</v>
      </c>
      <c r="E12" s="40">
        <f>【ここね江戸川】集計シート!N$107</f>
        <v>7</v>
      </c>
      <c r="F12" s="41">
        <f>【ここね江戸川】集計シート!N$108</f>
        <v>0</v>
      </c>
      <c r="G12" s="42">
        <f>【ここね江戸川】集計シート!N$109</f>
        <v>7</v>
      </c>
      <c r="H12" s="43">
        <f>【ここね江戸川】集計シート!N$111</f>
        <v>1</v>
      </c>
      <c r="I12" s="44">
        <f>【ここね江戸川】集計シート!N$112</f>
        <v>0</v>
      </c>
    </row>
    <row r="13" spans="1:9" s="25" customFormat="1" ht="45.95" customHeight="1" x14ac:dyDescent="0.4">
      <c r="A13" s="1"/>
      <c r="B13" s="89" t="s">
        <v>135</v>
      </c>
      <c r="C13" s="63" t="s">
        <v>121</v>
      </c>
      <c r="D13" s="39" t="str">
        <f>'アンケート チェック項目'!D12</f>
        <v>アセスメントを適切に行い、子どもと保護者のニーズや課題を客観的に分析した上で、児童発達支援計画を作成しているか</v>
      </c>
      <c r="E13" s="40">
        <f>【ここね江戸川】集計シート!O$107</f>
        <v>7</v>
      </c>
      <c r="F13" s="41">
        <f>【ここね江戸川】集計シート!O$108</f>
        <v>0</v>
      </c>
      <c r="G13" s="42">
        <f>【ここね江戸川】集計シート!O$109</f>
        <v>7</v>
      </c>
      <c r="H13" s="43">
        <f>【ここね江戸川】集計シート!O$111</f>
        <v>1</v>
      </c>
      <c r="I13" s="44">
        <f>【ここね江戸川】集計シート!O$112</f>
        <v>0</v>
      </c>
    </row>
    <row r="14" spans="1:9" s="25" customFormat="1" ht="36" customHeight="1" x14ac:dyDescent="0.4">
      <c r="A14" s="1"/>
      <c r="B14" s="90"/>
      <c r="C14" s="63" t="s">
        <v>122</v>
      </c>
      <c r="D14" s="39" t="str">
        <f>'アンケート チェック項目'!D13</f>
        <v>子どもの適応行動の状況を図るために、標準化されたアセスメントツールを使用しているか</v>
      </c>
      <c r="E14" s="40">
        <f>【ここね江戸川】集計シート!P$107</f>
        <v>7</v>
      </c>
      <c r="F14" s="41">
        <f>【ここね江戸川】集計シート!P$108</f>
        <v>0</v>
      </c>
      <c r="G14" s="42">
        <f>【ここね江戸川】集計シート!P$109</f>
        <v>7</v>
      </c>
      <c r="H14" s="43">
        <f>【ここね江戸川】集計シート!P$111</f>
        <v>1</v>
      </c>
      <c r="I14" s="44">
        <f>【ここね江戸川】集計シート!P$112</f>
        <v>0</v>
      </c>
    </row>
    <row r="15" spans="1:9" s="25" customFormat="1" ht="86.1" customHeight="1" x14ac:dyDescent="0.4">
      <c r="A15" s="1"/>
      <c r="B15" s="90"/>
      <c r="C15" s="63" t="s">
        <v>123</v>
      </c>
      <c r="D15" s="39" t="str">
        <f>'アンケート チェック項目'!D14</f>
        <v>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v>
      </c>
      <c r="E15" s="40">
        <f>【ここね江戸川】集計シート!Q$107</f>
        <v>7</v>
      </c>
      <c r="F15" s="41">
        <f>【ここね江戸川】集計シート!Q$108</f>
        <v>0</v>
      </c>
      <c r="G15" s="42">
        <f>【ここね江戸川】集計シート!Q$109</f>
        <v>7</v>
      </c>
      <c r="H15" s="43">
        <f>【ここね江戸川】集計シート!Q$111</f>
        <v>1</v>
      </c>
      <c r="I15" s="44">
        <f>【ここね江戸川】集計シート!Q$112</f>
        <v>0</v>
      </c>
    </row>
    <row r="16" spans="1:9" s="25" customFormat="1" ht="36" customHeight="1" x14ac:dyDescent="0.4">
      <c r="A16" s="1"/>
      <c r="B16" s="90"/>
      <c r="C16" s="63" t="s">
        <v>124</v>
      </c>
      <c r="D16" s="39" t="str">
        <f>'アンケート チェック項目'!D15</f>
        <v>児童発達支援計画に沿った支援が行われているか</v>
      </c>
      <c r="E16" s="40">
        <f>【ここね江戸川】集計シート!R$107</f>
        <v>7</v>
      </c>
      <c r="F16" s="41">
        <f>【ここね江戸川】集計シート!R$108</f>
        <v>0</v>
      </c>
      <c r="G16" s="42">
        <f>【ここね江戸川】集計シート!R$109</f>
        <v>7</v>
      </c>
      <c r="H16" s="43">
        <f>【ここね江戸川】集計シート!R$111</f>
        <v>1</v>
      </c>
      <c r="I16" s="44">
        <f>【ここね江戸川】集計シート!R$112</f>
        <v>0</v>
      </c>
    </row>
    <row r="17" spans="1:9" s="25" customFormat="1" ht="36" customHeight="1" x14ac:dyDescent="0.4">
      <c r="A17" s="1"/>
      <c r="B17" s="90"/>
      <c r="C17" s="63" t="s">
        <v>125</v>
      </c>
      <c r="D17" s="39" t="str">
        <f>'アンケート チェック項目'!D16</f>
        <v>活動プログラムの立案をチームで行っているか</v>
      </c>
      <c r="E17" s="40">
        <f>【ここね江戸川】集計シート!S$107</f>
        <v>7</v>
      </c>
      <c r="F17" s="41">
        <f>【ここね江戸川】集計シート!S$108</f>
        <v>0</v>
      </c>
      <c r="G17" s="42">
        <f>【ここね江戸川】集計シート!S$109</f>
        <v>7</v>
      </c>
      <c r="H17" s="43">
        <f>【ここね江戸川】集計シート!S$111</f>
        <v>1</v>
      </c>
      <c r="I17" s="44">
        <f>【ここね江戸川】集計シート!S$112</f>
        <v>0</v>
      </c>
    </row>
    <row r="18" spans="1:9" s="25" customFormat="1" ht="36" customHeight="1" x14ac:dyDescent="0.4">
      <c r="A18" s="1"/>
      <c r="B18" s="90"/>
      <c r="C18" s="63" t="s">
        <v>126</v>
      </c>
      <c r="D18" s="39" t="str">
        <f>'アンケート チェック項目'!D17</f>
        <v>活動プログラムが固定化しないよう工夫しているか</v>
      </c>
      <c r="E18" s="40">
        <f>【ここね江戸川】集計シート!T$107</f>
        <v>7</v>
      </c>
      <c r="F18" s="41">
        <f>【ここね江戸川】集計シート!T$108</f>
        <v>0</v>
      </c>
      <c r="G18" s="42">
        <f>【ここね江戸川】集計シート!T$109</f>
        <v>7</v>
      </c>
      <c r="H18" s="43">
        <f>【ここね江戸川】集計シート!T$111</f>
        <v>1</v>
      </c>
      <c r="I18" s="44">
        <f>【ここね江戸川】集計シート!T$112</f>
        <v>0</v>
      </c>
    </row>
    <row r="19" spans="1:9" s="25" customFormat="1" ht="45.95" customHeight="1" x14ac:dyDescent="0.4">
      <c r="A19" s="1"/>
      <c r="B19" s="90"/>
      <c r="C19" s="63" t="s">
        <v>127</v>
      </c>
      <c r="D19" s="39" t="str">
        <f>'アンケート チェック項目'!D18</f>
        <v>子どもの状況に応じて、個別活動と集団活動を適宜組み合わせて児童発達支援計画を作成しているか</v>
      </c>
      <c r="E19" s="40">
        <f>【ここね江戸川】集計シート!U$107</f>
        <v>7</v>
      </c>
      <c r="F19" s="41">
        <f>【ここね江戸川】集計シート!U$108</f>
        <v>0</v>
      </c>
      <c r="G19" s="42">
        <f>【ここね江戸川】集計シート!U$109</f>
        <v>7</v>
      </c>
      <c r="H19" s="43">
        <f>【ここね江戸川】集計シート!U$111</f>
        <v>1</v>
      </c>
      <c r="I19" s="44">
        <f>【ここね江戸川】集計シート!U$112</f>
        <v>0</v>
      </c>
    </row>
    <row r="20" spans="1:9" s="25" customFormat="1" ht="45.95" customHeight="1" x14ac:dyDescent="0.4">
      <c r="A20" s="1"/>
      <c r="B20" s="90"/>
      <c r="C20" s="63" t="s">
        <v>128</v>
      </c>
      <c r="D20" s="39" t="str">
        <f>'アンケート チェック項目'!D19</f>
        <v>支援開始前には職員間で必ず打合せをし、その日行われる支援の内容や役割分担について確認しているか</v>
      </c>
      <c r="E20" s="40">
        <f>【ここね江戸川】集計シート!V$107</f>
        <v>7</v>
      </c>
      <c r="F20" s="41">
        <f>【ここね江戸川】集計シート!V$108</f>
        <v>0</v>
      </c>
      <c r="G20" s="42">
        <f>【ここね江戸川】集計シート!V$109</f>
        <v>7</v>
      </c>
      <c r="H20" s="43">
        <f>【ここね江戸川】集計シート!V$111</f>
        <v>1</v>
      </c>
      <c r="I20" s="44">
        <f>【ここね江戸川】集計シート!V$112</f>
        <v>0</v>
      </c>
    </row>
    <row r="21" spans="1:9" s="25" customFormat="1" ht="45.95" customHeight="1" x14ac:dyDescent="0.4">
      <c r="A21" s="1"/>
      <c r="B21" s="90"/>
      <c r="C21" s="63" t="s">
        <v>129</v>
      </c>
      <c r="D21" s="39" t="str">
        <f>'アンケート チェック項目'!D20</f>
        <v>支援終了後には、職員間で必ず打合せをし、その日行われた支援の振り返りを行い､気付いた点等を共有しているか</v>
      </c>
      <c r="E21" s="40">
        <f>【ここね江戸川】集計シート!W$107</f>
        <v>7</v>
      </c>
      <c r="F21" s="41">
        <f>【ここね江戸川】集計シート!W$108</f>
        <v>0</v>
      </c>
      <c r="G21" s="42">
        <f>【ここね江戸川】集計シート!W$109</f>
        <v>7</v>
      </c>
      <c r="H21" s="43">
        <f>【ここね江戸川】集計シート!W$111</f>
        <v>1</v>
      </c>
      <c r="I21" s="44">
        <f>【ここね江戸川】集計シート!W$112</f>
        <v>0</v>
      </c>
    </row>
    <row r="22" spans="1:9" s="25" customFormat="1" ht="36" customHeight="1" x14ac:dyDescent="0.4">
      <c r="A22" s="1"/>
      <c r="B22" s="90"/>
      <c r="C22" s="63" t="s">
        <v>209</v>
      </c>
      <c r="D22" s="39" t="str">
        <f>'アンケート チェック項目'!D21</f>
        <v>日々の支援に関して記録をとることを徹底し、支援の検証・改善につなげているか</v>
      </c>
      <c r="E22" s="40">
        <f>【ここね江戸川】集計シート!X$107</f>
        <v>7</v>
      </c>
      <c r="F22" s="41">
        <f>【ここね江戸川】集計シート!X$108</f>
        <v>0</v>
      </c>
      <c r="G22" s="42">
        <f>【ここね江戸川】集計シート!X$109</f>
        <v>7</v>
      </c>
      <c r="H22" s="43">
        <f>【ここね江戸川】集計シート!X$111</f>
        <v>1</v>
      </c>
      <c r="I22" s="44">
        <f>【ここね江戸川】集計シート!X$112</f>
        <v>0</v>
      </c>
    </row>
    <row r="23" spans="1:9" s="25" customFormat="1" ht="36" customHeight="1" x14ac:dyDescent="0.4">
      <c r="A23" s="1"/>
      <c r="B23" s="91"/>
      <c r="C23" s="63" t="s">
        <v>144</v>
      </c>
      <c r="D23" s="39" t="str">
        <f>'アンケート チェック項目'!D22</f>
        <v>定期的にモニタリングを行い、児童発達支援計画の見直しの必要性を判断しているか</v>
      </c>
      <c r="E23" s="40">
        <f>【ここね江戸川】集計シート!Y$107</f>
        <v>7</v>
      </c>
      <c r="F23" s="41">
        <f>【ここね江戸川】集計シート!Y$108</f>
        <v>0</v>
      </c>
      <c r="G23" s="42">
        <f>【ここね江戸川】集計シート!Y$109</f>
        <v>7</v>
      </c>
      <c r="H23" s="43">
        <f>【ここね江戸川】集計シート!Y$111</f>
        <v>1</v>
      </c>
      <c r="I23" s="44">
        <f>【ここね江戸川】集計シート!Y$112</f>
        <v>0</v>
      </c>
    </row>
    <row r="24" spans="1:9" s="25" customFormat="1" ht="45.95" customHeight="1" x14ac:dyDescent="0.4">
      <c r="A24" s="1"/>
      <c r="B24" s="89" t="s">
        <v>154</v>
      </c>
      <c r="C24" s="63" t="s">
        <v>145</v>
      </c>
      <c r="D24" s="39" t="str">
        <f>'アンケート チェック項目'!D23</f>
        <v>障害児相談支援事業所のサービス担当者会議にその子どもの状況に精通した最もふさわしい者が参画しているか</v>
      </c>
      <c r="E24" s="40">
        <f>【ここね江戸川】集計シート!Z$107</f>
        <v>7</v>
      </c>
      <c r="F24" s="41">
        <f>【ここね江戸川】集計シート!Z$108</f>
        <v>0</v>
      </c>
      <c r="G24" s="42">
        <f>【ここね江戸川】集計シート!Z$109</f>
        <v>7</v>
      </c>
      <c r="H24" s="43">
        <f>【ここね江戸川】集計シート!Z$111</f>
        <v>1</v>
      </c>
      <c r="I24" s="44">
        <f>【ここね江戸川】集計シート!Z$112</f>
        <v>0</v>
      </c>
    </row>
    <row r="25" spans="1:9" s="25" customFormat="1" ht="36" customHeight="1" x14ac:dyDescent="0.4">
      <c r="A25" s="1"/>
      <c r="B25" s="90"/>
      <c r="C25" s="63" t="s">
        <v>146</v>
      </c>
      <c r="D25" s="39" t="str">
        <f>'アンケート チェック項目'!D24</f>
        <v>母子保健や子ども・子育て支援等の関係者や関係機関と連携した支援を行っているか</v>
      </c>
      <c r="E25" s="40">
        <f>【ここね江戸川】集計シート!AA$107</f>
        <v>7</v>
      </c>
      <c r="F25" s="41">
        <f>【ここね江戸川】集計シート!AA$108</f>
        <v>0</v>
      </c>
      <c r="G25" s="42">
        <f>【ここね江戸川】集計シート!AA$109</f>
        <v>7</v>
      </c>
      <c r="H25" s="43">
        <f>【ここね江戸川】集計シート!AA$111</f>
        <v>1</v>
      </c>
      <c r="I25" s="44">
        <f>【ここね江戸川】集計シート!AA$112</f>
        <v>0</v>
      </c>
    </row>
    <row r="26" spans="1:9" s="25" customFormat="1" ht="56.1" customHeight="1" x14ac:dyDescent="0.4">
      <c r="A26" s="1"/>
      <c r="B26" s="90"/>
      <c r="C26" s="63" t="s">
        <v>147</v>
      </c>
      <c r="D26" s="39" t="str">
        <f>'アンケート チェック項目'!D25</f>
        <v>（医療的ケアが必要な子どもや重症心身障害のある子ども等を支援している場合）地域の保健、医療、障害福祉、保育、教育等の関係機関と連携した支援を行っているか</v>
      </c>
      <c r="E26" s="40">
        <f>【ここね江戸川】集計シート!AB$107</f>
        <v>7</v>
      </c>
      <c r="F26" s="41">
        <f>【ここね江戸川】集計シート!AB$108</f>
        <v>0</v>
      </c>
      <c r="G26" s="42">
        <f>【ここね江戸川】集計シート!AB$109</f>
        <v>7</v>
      </c>
      <c r="H26" s="43">
        <f>【ここね江戸川】集計シート!AB$111</f>
        <v>1</v>
      </c>
      <c r="I26" s="44">
        <f>【ここね江戸川】集計シート!AB$112</f>
        <v>0</v>
      </c>
    </row>
    <row r="27" spans="1:9" s="25" customFormat="1" ht="56.1" customHeight="1" x14ac:dyDescent="0.4">
      <c r="A27" s="1"/>
      <c r="B27" s="90"/>
      <c r="C27" s="63" t="s">
        <v>148</v>
      </c>
      <c r="D27" s="39" t="str">
        <f>'アンケート チェック項目'!D26</f>
        <v>（医療的ケアが必要な子どもや重症心身障害のある子ども等を支援している場合）子どもの主治医や協力医療機関等と連絡体制を整えているか</v>
      </c>
      <c r="E27" s="40">
        <f>【ここね江戸川】集計シート!AC$107</f>
        <v>7</v>
      </c>
      <c r="F27" s="41">
        <f>【ここね江戸川】集計シート!AC$108</f>
        <v>0</v>
      </c>
      <c r="G27" s="42">
        <f>【ここね江戸川】集計シート!AC$109</f>
        <v>7</v>
      </c>
      <c r="H27" s="43">
        <f>【ここね江戸川】集計シート!AC$111</f>
        <v>1</v>
      </c>
      <c r="I27" s="44">
        <f>【ここね江戸川】集計シート!AC$112</f>
        <v>0</v>
      </c>
    </row>
    <row r="28" spans="1:9" s="25" customFormat="1" ht="45.95" customHeight="1" x14ac:dyDescent="0.4">
      <c r="A28" s="1"/>
      <c r="B28" s="90"/>
      <c r="C28" s="63" t="s">
        <v>149</v>
      </c>
      <c r="D28" s="39" t="str">
        <f>'アンケート チェック項目'!D27</f>
        <v>移行支援として、保育所や認定こども園、幼稚園、特別支援学校（幼稚部）等との間で、支援内容等の情報共有と相互理解を図っているか</v>
      </c>
      <c r="E28" s="40">
        <f>【ここね江戸川】集計シート!AD$107</f>
        <v>6</v>
      </c>
      <c r="F28" s="41">
        <f>【ここね江戸川】集計シート!AD$108</f>
        <v>1</v>
      </c>
      <c r="G28" s="42">
        <f>【ここね江戸川】集計シート!AD$109</f>
        <v>7</v>
      </c>
      <c r="H28" s="43">
        <f>【ここね江戸川】集計シート!AD$111</f>
        <v>0.8571428571428571</v>
      </c>
      <c r="I28" s="44">
        <f>【ここね江戸川】集計シート!AD$112</f>
        <v>0.14285714285714285</v>
      </c>
    </row>
    <row r="29" spans="1:9" s="25" customFormat="1" ht="45.95" customHeight="1" x14ac:dyDescent="0.4">
      <c r="A29" s="1"/>
      <c r="B29" s="90"/>
      <c r="C29" s="63" t="s">
        <v>150</v>
      </c>
      <c r="D29" s="39" t="str">
        <f>'アンケート チェック項目'!D28</f>
        <v>移行支援として、小学校や特別支援学校（小学部）との間で、支援内容等の情報共有と相互理解を図っているか</v>
      </c>
      <c r="E29" s="40">
        <f>【ここね江戸川】集計シート!AE$107</f>
        <v>6</v>
      </c>
      <c r="F29" s="41">
        <f>【ここね江戸川】集計シート!AE$108</f>
        <v>1</v>
      </c>
      <c r="G29" s="42">
        <f>【ここね江戸川】集計シート!AE$109</f>
        <v>7</v>
      </c>
      <c r="H29" s="43">
        <f>【ここね江戸川】集計シート!AE$111</f>
        <v>0.8571428571428571</v>
      </c>
      <c r="I29" s="44">
        <f>【ここね江戸川】集計シート!AE$112</f>
        <v>0.14285714285714285</v>
      </c>
    </row>
    <row r="30" spans="1:9" s="25" customFormat="1" ht="45.95" customHeight="1" x14ac:dyDescent="0.4">
      <c r="A30" s="1"/>
      <c r="B30" s="90"/>
      <c r="C30" s="63" t="s">
        <v>151</v>
      </c>
      <c r="D30" s="39" t="str">
        <f>'アンケート チェック項目'!D29</f>
        <v>他の児童発達支援センターや児童発達支援事業所、発達障害者支援センター等の専門機関と連携し、助言や研修を受けているか</v>
      </c>
      <c r="E30" s="40">
        <f>【ここね江戸川】集計シート!AF$107</f>
        <v>5</v>
      </c>
      <c r="F30" s="41">
        <f>【ここね江戸川】集計シート!AF$108</f>
        <v>2</v>
      </c>
      <c r="G30" s="42">
        <f>【ここね江戸川】集計シート!AF$109</f>
        <v>7</v>
      </c>
      <c r="H30" s="43">
        <f>【ここね江戸川】集計シート!AF$111</f>
        <v>0.7142857142857143</v>
      </c>
      <c r="I30" s="44">
        <f>【ここね江戸川】集計シート!AF$112</f>
        <v>0.2857142857142857</v>
      </c>
    </row>
    <row r="31" spans="1:9" s="25" customFormat="1" ht="36" customHeight="1" x14ac:dyDescent="0.4">
      <c r="A31" s="1"/>
      <c r="B31" s="90"/>
      <c r="C31" s="63" t="s">
        <v>152</v>
      </c>
      <c r="D31" s="39" t="str">
        <f>'アンケート チェック項目'!D30</f>
        <v>保育所や認定こども園、幼稚園等との交流や、障害のない子どもと活動する機会があるか</v>
      </c>
      <c r="E31" s="40">
        <f>【ここね江戸川】集計シート!AG$107</f>
        <v>1</v>
      </c>
      <c r="F31" s="41">
        <f>【ここね江戸川】集計シート!AG$108</f>
        <v>6</v>
      </c>
      <c r="G31" s="42">
        <f>【ここね江戸川】集計シート!AG$109</f>
        <v>7</v>
      </c>
      <c r="H31" s="43">
        <f>【ここね江戸川】集計シート!AG$111</f>
        <v>0.14285714285714285</v>
      </c>
      <c r="I31" s="44">
        <f>【ここね江戸川】集計シート!AG$112</f>
        <v>0.8571428571428571</v>
      </c>
    </row>
    <row r="32" spans="1:9" s="25" customFormat="1" ht="36" customHeight="1" x14ac:dyDescent="0.4">
      <c r="A32" s="1"/>
      <c r="B32" s="90"/>
      <c r="C32" s="63" t="s">
        <v>153</v>
      </c>
      <c r="D32" s="39" t="str">
        <f>'アンケート チェック項目'!D31</f>
        <v>（自立支援）協議会子ども部会や地域の子ども・子育て会議等へ積極的に参加しているか</v>
      </c>
      <c r="E32" s="40">
        <f>【ここね江戸川】集計シート!AH$107</f>
        <v>3</v>
      </c>
      <c r="F32" s="41">
        <f>【ここね江戸川】集計シート!AH$108</f>
        <v>3</v>
      </c>
      <c r="G32" s="42">
        <f>【ここね江戸川】集計シート!AH$109</f>
        <v>6</v>
      </c>
      <c r="H32" s="43">
        <f>【ここね江戸川】集計シート!AH$111</f>
        <v>0.5</v>
      </c>
      <c r="I32" s="44">
        <f>【ここね江戸川】集計シート!AH$112</f>
        <v>0.5</v>
      </c>
    </row>
    <row r="33" spans="1:9" s="25" customFormat="1" ht="45.95" customHeight="1" x14ac:dyDescent="0.4">
      <c r="A33" s="1"/>
      <c r="B33" s="90"/>
      <c r="C33" s="63" t="s">
        <v>210</v>
      </c>
      <c r="D33" s="39" t="str">
        <f>'アンケート チェック項目'!D32</f>
        <v>日頃から子どもの状況を保護者と伝え合い、子どもの発達の状況や課題について共通理解を持っているか</v>
      </c>
      <c r="E33" s="40">
        <f>【ここね江戸川】集計シート!AI$107</f>
        <v>7</v>
      </c>
      <c r="F33" s="41">
        <f>【ここね江戸川】集計シート!AI$108</f>
        <v>0</v>
      </c>
      <c r="G33" s="42">
        <f>【ここね江戸川】集計シート!AI$109</f>
        <v>7</v>
      </c>
      <c r="H33" s="43">
        <f>【ここね江戸川】集計シート!AI$111</f>
        <v>1</v>
      </c>
      <c r="I33" s="44">
        <f>【ここね江戸川】集計シート!AI$112</f>
        <v>0</v>
      </c>
    </row>
    <row r="34" spans="1:9" s="25" customFormat="1" ht="45.95" customHeight="1" x14ac:dyDescent="0.4">
      <c r="A34" s="1"/>
      <c r="B34" s="91"/>
      <c r="C34" s="63" t="s">
        <v>211</v>
      </c>
      <c r="D34" s="39" t="str">
        <f>'アンケート チェック項目'!D33</f>
        <v>保護者の対応力の向上を図る観点から、保護者に対して家族支援プログラム（ペアレント･トレーニング等）の支援を行っているか</v>
      </c>
      <c r="E34" s="40">
        <f>【ここね江戸川】集計シート!AJ$107</f>
        <v>6</v>
      </c>
      <c r="F34" s="41">
        <f>【ここね江戸川】集計シート!AJ$108</f>
        <v>1</v>
      </c>
      <c r="G34" s="42">
        <f>【ここね江戸川】集計シート!AJ$109</f>
        <v>7</v>
      </c>
      <c r="H34" s="43">
        <f>【ここね江戸川】集計シート!AJ$111</f>
        <v>0.8571428571428571</v>
      </c>
      <c r="I34" s="44">
        <f>【ここね江戸川】集計シート!AJ$112</f>
        <v>0.14285714285714285</v>
      </c>
    </row>
    <row r="35" spans="1:9" s="25" customFormat="1" ht="36" customHeight="1" x14ac:dyDescent="0.4">
      <c r="A35" s="1"/>
      <c r="B35" s="89" t="s">
        <v>160</v>
      </c>
      <c r="C35" s="63" t="s">
        <v>212</v>
      </c>
      <c r="D35" s="39" t="str">
        <f>'アンケート チェック項目'!D34</f>
        <v>運営規程、利用者負担等について丁寧な説明を行っているか</v>
      </c>
      <c r="E35" s="40">
        <f>【ここね江戸川】集計シート!AK$107</f>
        <v>7</v>
      </c>
      <c r="F35" s="41">
        <f>【ここね江戸川】集計シート!AK$108</f>
        <v>0</v>
      </c>
      <c r="G35" s="42">
        <f>【ここね江戸川】集計シート!AK$109</f>
        <v>7</v>
      </c>
      <c r="H35" s="43">
        <f>【ここね江戸川】集計シート!AK$111</f>
        <v>1</v>
      </c>
      <c r="I35" s="44">
        <f>【ここね江戸川】集計シート!AK$112</f>
        <v>0</v>
      </c>
    </row>
    <row r="36" spans="1:9" s="25" customFormat="1" ht="66" customHeight="1" x14ac:dyDescent="0.4">
      <c r="A36" s="1"/>
      <c r="B36" s="90"/>
      <c r="C36" s="63" t="s">
        <v>155</v>
      </c>
      <c r="D36" s="39" t="str">
        <f>'アンケート チェック項目'!D35</f>
        <v>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v>
      </c>
      <c r="E36" s="40">
        <f>【ここね江戸川】集計シート!AL$107</f>
        <v>7</v>
      </c>
      <c r="F36" s="41">
        <f>【ここね江戸川】集計シート!AL$108</f>
        <v>0</v>
      </c>
      <c r="G36" s="42">
        <f>【ここね江戸川】集計シート!AL$109</f>
        <v>7</v>
      </c>
      <c r="H36" s="43">
        <f>【ここね江戸川】集計シート!AL$111</f>
        <v>1</v>
      </c>
      <c r="I36" s="44">
        <f>【ここね江戸川】集計シート!AL$112</f>
        <v>0</v>
      </c>
    </row>
    <row r="37" spans="1:9" s="25" customFormat="1" ht="45.95" customHeight="1" x14ac:dyDescent="0.4">
      <c r="A37" s="1"/>
      <c r="B37" s="90"/>
      <c r="C37" s="63" t="s">
        <v>156</v>
      </c>
      <c r="D37" s="39" t="str">
        <f>'アンケート チェック項目'!D36</f>
        <v>定期的に、保護者からの子育ての悩み等に対する相談に適切に応じ、必要な助言と支援を行っているか</v>
      </c>
      <c r="E37" s="40">
        <f>【ここね江戸川】集計シート!AM$107</f>
        <v>7</v>
      </c>
      <c r="F37" s="41">
        <f>【ここね江戸川】集計シート!AM$108</f>
        <v>0</v>
      </c>
      <c r="G37" s="42">
        <f>【ここね江戸川】集計シート!AM$109</f>
        <v>7</v>
      </c>
      <c r="H37" s="43">
        <f>【ここね江戸川】集計シート!AM$111</f>
        <v>1</v>
      </c>
      <c r="I37" s="44">
        <f>【ここね江戸川】集計シート!AM$112</f>
        <v>0</v>
      </c>
    </row>
    <row r="38" spans="1:9" s="25" customFormat="1" ht="45.95" customHeight="1" x14ac:dyDescent="0.4">
      <c r="A38" s="1"/>
      <c r="B38" s="90"/>
      <c r="C38" s="63" t="s">
        <v>157</v>
      </c>
      <c r="D38" s="39" t="str">
        <f>'アンケート チェック項目'!D37</f>
        <v>父母の会の活動を支援したり、保護者会等を開催する等により、保護者同士の連携を支援しているか</v>
      </c>
      <c r="E38" s="40">
        <f>【ここね江戸川】集計シート!AN$107</f>
        <v>4</v>
      </c>
      <c r="F38" s="41">
        <f>【ここね江戸川】集計シート!AN$108</f>
        <v>3</v>
      </c>
      <c r="G38" s="42">
        <f>【ここね江戸川】集計シート!AN$109</f>
        <v>7</v>
      </c>
      <c r="H38" s="43">
        <f>【ここね江戸川】集計シート!AN$111</f>
        <v>0.5714285714285714</v>
      </c>
      <c r="I38" s="44">
        <f>【ここね江戸川】集計シート!AN$112</f>
        <v>0.42857142857142855</v>
      </c>
    </row>
    <row r="39" spans="1:9" s="25" customFormat="1" ht="56.1" customHeight="1" x14ac:dyDescent="0.4">
      <c r="A39" s="1"/>
      <c r="B39" s="90"/>
      <c r="C39" s="63" t="s">
        <v>158</v>
      </c>
      <c r="D39" s="39" t="str">
        <f>'アンケート チェック項目'!D38</f>
        <v>子どもや保護者からの相談や申入れについて、対応の体制を整備するとともに、子どもや保護者に周知し、相談や申入れがあった場合に迅速かつ適切に対応しているか</v>
      </c>
      <c r="E39" s="40">
        <f>【ここね江戸川】集計シート!AO$107</f>
        <v>7</v>
      </c>
      <c r="F39" s="41">
        <f>【ここね江戸川】集計シート!AO$108</f>
        <v>0</v>
      </c>
      <c r="G39" s="42">
        <f>【ここね江戸川】集計シート!AO$109</f>
        <v>7</v>
      </c>
      <c r="H39" s="43">
        <f>【ここね江戸川】集計シート!AO$111</f>
        <v>1</v>
      </c>
      <c r="I39" s="44">
        <f>【ここね江戸川】集計シート!AO$112</f>
        <v>0</v>
      </c>
    </row>
    <row r="40" spans="1:9" s="25" customFormat="1" ht="45.95" customHeight="1" x14ac:dyDescent="0.4">
      <c r="A40" s="1"/>
      <c r="B40" s="90"/>
      <c r="C40" s="63" t="s">
        <v>159</v>
      </c>
      <c r="D40" s="39" t="str">
        <f>'アンケート チェック項目'!D39</f>
        <v>定期的に会報等を発行し、活動概要や行事予定、連絡体制等の情報を子どもや保護者に対して発信しているか</v>
      </c>
      <c r="E40" s="40">
        <f>【ここね江戸川】集計シート!AP$107</f>
        <v>7</v>
      </c>
      <c r="F40" s="41">
        <f>【ここね江戸川】集計シート!AP$108</f>
        <v>0</v>
      </c>
      <c r="G40" s="42">
        <f>【ここね江戸川】集計シート!AP$109</f>
        <v>7</v>
      </c>
      <c r="H40" s="43">
        <f>【ここね江戸川】集計シート!AP$111</f>
        <v>1</v>
      </c>
      <c r="I40" s="44">
        <f>【ここね江戸川】集計シート!AP$112</f>
        <v>0</v>
      </c>
    </row>
    <row r="41" spans="1:9" s="25" customFormat="1" ht="36" customHeight="1" x14ac:dyDescent="0.4">
      <c r="A41" s="1"/>
      <c r="B41" s="90"/>
      <c r="C41" s="63" t="s">
        <v>213</v>
      </c>
      <c r="D41" s="39" t="str">
        <f>'アンケート チェック項目'!D40</f>
        <v>個人情報の取扱いに十分注意しているか</v>
      </c>
      <c r="E41" s="40">
        <f>【ここね江戸川】集計シート!AQ$107</f>
        <v>7</v>
      </c>
      <c r="F41" s="41">
        <f>【ここね江戸川】集計シート!AQ$108</f>
        <v>0</v>
      </c>
      <c r="G41" s="42">
        <f>【ここね江戸川】集計シート!AQ$109</f>
        <v>7</v>
      </c>
      <c r="H41" s="43">
        <f>【ここね江戸川】集計シート!AQ$111</f>
        <v>1</v>
      </c>
      <c r="I41" s="44">
        <f>【ここね江戸川】集計シート!AQ$112</f>
        <v>0</v>
      </c>
    </row>
    <row r="42" spans="1:9" s="25" customFormat="1" ht="36" customHeight="1" x14ac:dyDescent="0.4">
      <c r="A42" s="1"/>
      <c r="B42" s="90"/>
      <c r="C42" s="63" t="s">
        <v>214</v>
      </c>
      <c r="D42" s="39" t="str">
        <f>'アンケート チェック項目'!D41</f>
        <v>障害のある子どもや保護者との意思の疎通や情報伝達のための配慮をしているか</v>
      </c>
      <c r="E42" s="40">
        <f>【ここね江戸川】集計シート!AR$107</f>
        <v>7</v>
      </c>
      <c r="F42" s="41">
        <f>【ここね江戸川】集計シート!AR$108</f>
        <v>0</v>
      </c>
      <c r="G42" s="42">
        <f>【ここね江戸川】集計シート!AR$109</f>
        <v>7</v>
      </c>
      <c r="H42" s="43">
        <f>【ここね江戸川】集計シート!AR$111</f>
        <v>1</v>
      </c>
      <c r="I42" s="44">
        <f>【ここね江戸川】集計シート!AR$112</f>
        <v>0</v>
      </c>
    </row>
    <row r="43" spans="1:9" s="25" customFormat="1" ht="36" customHeight="1" x14ac:dyDescent="0.4">
      <c r="A43" s="1"/>
      <c r="B43" s="91"/>
      <c r="C43" s="63" t="s">
        <v>161</v>
      </c>
      <c r="D43" s="39" t="str">
        <f>'アンケート チェック項目'!D42</f>
        <v>事業所の行事に地域住民を招待する等地域に開かれた事業運営を図っているか</v>
      </c>
      <c r="E43" s="40">
        <f>【ここね江戸川】集計シート!AS$107</f>
        <v>1</v>
      </c>
      <c r="F43" s="41">
        <f>【ここね江戸川】集計シート!AS$108</f>
        <v>6</v>
      </c>
      <c r="G43" s="42">
        <f>【ここね江戸川】集計シート!AS$109</f>
        <v>7</v>
      </c>
      <c r="H43" s="43">
        <f>【ここね江戸川】集計シート!AS$111</f>
        <v>0.14285714285714285</v>
      </c>
      <c r="I43" s="44">
        <f>【ここね江戸川】集計シート!AS$112</f>
        <v>0.8571428571428571</v>
      </c>
    </row>
    <row r="44" spans="1:9" s="25" customFormat="1" ht="56.1" customHeight="1" x14ac:dyDescent="0.4">
      <c r="A44" s="1"/>
      <c r="B44" s="89" t="s">
        <v>136</v>
      </c>
      <c r="C44" s="63" t="s">
        <v>162</v>
      </c>
      <c r="D44" s="39" t="str">
        <f>'アンケート チェック項目'!D43</f>
        <v>緊急時対応マニュアル、防犯マニュアル、感染症対応マニュアル等を策定し、職員や保護者に周知するとともに、発生を想定した訓練を実施しているか</v>
      </c>
      <c r="E44" s="40">
        <f>【ここね江戸川】集計シート!AT$107</f>
        <v>7</v>
      </c>
      <c r="F44" s="41">
        <f>【ここね江戸川】集計シート!AT$108</f>
        <v>0</v>
      </c>
      <c r="G44" s="42">
        <f>【ここね江戸川】集計シート!AT$109</f>
        <v>7</v>
      </c>
      <c r="H44" s="43">
        <f>【ここね江戸川】集計シート!AT$111</f>
        <v>1</v>
      </c>
      <c r="I44" s="44">
        <f>【ここね江戸川】集計シート!AT$112</f>
        <v>0</v>
      </c>
    </row>
    <row r="45" spans="1:9" s="25" customFormat="1" ht="36" customHeight="1" x14ac:dyDescent="0.4">
      <c r="A45" s="1"/>
      <c r="B45" s="90"/>
      <c r="C45" s="63" t="s">
        <v>163</v>
      </c>
      <c r="D45" s="39" t="str">
        <f>'アンケート チェック項目'!D44</f>
        <v>非常災害の発生に備え、定期的に避難、救出その他必要な訓練を行っているか</v>
      </c>
      <c r="E45" s="40">
        <f>【ここね江戸川】集計シート!AU$107</f>
        <v>7</v>
      </c>
      <c r="F45" s="41">
        <f>【ここね江戸川】集計シート!AU$108</f>
        <v>0</v>
      </c>
      <c r="G45" s="42">
        <f>【ここね江戸川】集計シート!AU$109</f>
        <v>7</v>
      </c>
      <c r="H45" s="43">
        <f>【ここね江戸川】集計シート!AU$111</f>
        <v>1</v>
      </c>
      <c r="I45" s="44">
        <f>【ここね江戸川】集計シート!AU$112</f>
        <v>0</v>
      </c>
    </row>
    <row r="46" spans="1:9" s="25" customFormat="1" ht="36" customHeight="1" x14ac:dyDescent="0.4">
      <c r="A46" s="1"/>
      <c r="B46" s="90"/>
      <c r="C46" s="63" t="s">
        <v>164</v>
      </c>
      <c r="D46" s="39" t="str">
        <f>'アンケート チェック項目'!D45</f>
        <v>事前に、服薬や予防接種、てんかん発作等のこどもの状況を確認しているか</v>
      </c>
      <c r="E46" s="40">
        <f>【ここね江戸川】集計シート!AV$107</f>
        <v>7</v>
      </c>
      <c r="F46" s="41">
        <f>【ここね江戸川】集計シート!AV$108</f>
        <v>0</v>
      </c>
      <c r="G46" s="42">
        <f>【ここね江戸川】集計シート!AV$109</f>
        <v>7</v>
      </c>
      <c r="H46" s="43">
        <f>【ここね江戸川】集計シート!AV$111</f>
        <v>1</v>
      </c>
      <c r="I46" s="44">
        <f>【ここね江戸川】集計シート!AV$112</f>
        <v>0</v>
      </c>
    </row>
    <row r="47" spans="1:9" s="25" customFormat="1" ht="36" customHeight="1" x14ac:dyDescent="0.4">
      <c r="A47" s="1"/>
      <c r="B47" s="90"/>
      <c r="C47" s="63" t="s">
        <v>220</v>
      </c>
      <c r="D47" s="39" t="str">
        <f>'アンケート チェック項目'!D46</f>
        <v>食物アレルギーのある子どもについて、医師の指示書に基づく対応がされているか</v>
      </c>
      <c r="E47" s="40">
        <f>【ここね江戸川】集計シート!AW$107</f>
        <v>7</v>
      </c>
      <c r="F47" s="41">
        <f>【ここね江戸川】集計シート!AW$108</f>
        <v>0</v>
      </c>
      <c r="G47" s="42">
        <f>【ここね江戸川】集計シート!AW$109</f>
        <v>7</v>
      </c>
      <c r="H47" s="43">
        <f>【ここね江戸川】集計シート!AW$111</f>
        <v>1</v>
      </c>
      <c r="I47" s="44">
        <f>【ここね江戸川】集計シート!AW$112</f>
        <v>0</v>
      </c>
    </row>
    <row r="48" spans="1:9" s="25" customFormat="1" ht="36" customHeight="1" x14ac:dyDescent="0.4">
      <c r="A48" s="1"/>
      <c r="B48" s="90"/>
      <c r="C48" s="63" t="s">
        <v>221</v>
      </c>
      <c r="D48" s="39" t="str">
        <f>'アンケート チェック項目'!D47</f>
        <v>ヒヤリハット事例集を作成して事業所内で共有しているか</v>
      </c>
      <c r="E48" s="40">
        <f>【ここね江戸川】集計シート!AX$107</f>
        <v>7</v>
      </c>
      <c r="F48" s="41">
        <f>【ここね江戸川】集計シート!AX$108</f>
        <v>0</v>
      </c>
      <c r="G48" s="42">
        <f>【ここね江戸川】集計シート!AX$109</f>
        <v>7</v>
      </c>
      <c r="H48" s="43">
        <f>【ここね江戸川】集計シート!AX$111</f>
        <v>1</v>
      </c>
      <c r="I48" s="44">
        <f>【ここね江戸川】集計シート!AX$112</f>
        <v>0</v>
      </c>
    </row>
    <row r="49" spans="1:9" s="25" customFormat="1" ht="36" customHeight="1" x14ac:dyDescent="0.4">
      <c r="A49" s="1"/>
      <c r="B49" s="90"/>
      <c r="C49" s="63" t="s">
        <v>222</v>
      </c>
      <c r="D49" s="39" t="str">
        <f>'アンケート チェック項目'!D48</f>
        <v>虐待を防止するため、職員の研修機会を確保する等、適切な対応をしているか</v>
      </c>
      <c r="E49" s="40">
        <f>【ここね江戸川】集計シート!AY$107</f>
        <v>7</v>
      </c>
      <c r="F49" s="41">
        <f>【ここね江戸川】集計シート!AY$108</f>
        <v>0</v>
      </c>
      <c r="G49" s="42">
        <f>【ここね江戸川】集計シート!AY$109</f>
        <v>7</v>
      </c>
      <c r="H49" s="43">
        <f>【ここね江戸川】集計シート!AY$111</f>
        <v>1</v>
      </c>
      <c r="I49" s="44">
        <f>【ここね江戸川】集計シート!AY$112</f>
        <v>0</v>
      </c>
    </row>
    <row r="50" spans="1:9" s="25" customFormat="1" ht="56.1" customHeight="1" x14ac:dyDescent="0.4">
      <c r="A50" s="1"/>
      <c r="B50" s="91"/>
      <c r="C50" s="63" t="s">
        <v>223</v>
      </c>
      <c r="D50" s="39" t="str">
        <f>'アンケート チェック項目'!D49</f>
        <v>どのような場合にやむを得ず身体拘束を行うかについて、組織的に決定し、子どもや保護者に事前に十分に説明し了解を得た上で、児童発達支援計画に記載しているか</v>
      </c>
      <c r="E50" s="40">
        <f>【ここね江戸川】集計シート!AZ$107</f>
        <v>7</v>
      </c>
      <c r="F50" s="41">
        <f>【ここね江戸川】集計シート!AZ$108</f>
        <v>0</v>
      </c>
      <c r="G50" s="42">
        <f>【ここね江戸川】集計シート!AZ$109</f>
        <v>7</v>
      </c>
      <c r="H50" s="43">
        <f>【ここね江戸川】集計シート!AZ$111</f>
        <v>1</v>
      </c>
      <c r="I50" s="44">
        <f>【ここね江戸川】集計シート!AZ$112</f>
        <v>0</v>
      </c>
    </row>
    <row r="52" spans="1:9" ht="18.95" customHeight="1" x14ac:dyDescent="0.4">
      <c r="B52" s="45"/>
      <c r="C52" s="46"/>
    </row>
    <row r="53" spans="1:9" ht="18.95" customHeight="1" x14ac:dyDescent="0.4">
      <c r="B53" s="47"/>
      <c r="C53" s="48"/>
      <c r="D53" s="100" t="s">
        <v>142</v>
      </c>
      <c r="E53" s="79" t="s">
        <v>139</v>
      </c>
      <c r="F53" s="97"/>
      <c r="G53" s="80"/>
      <c r="H53" s="92" t="s">
        <v>140</v>
      </c>
      <c r="I53" s="92"/>
    </row>
    <row r="54" spans="1:9" s="25" customFormat="1" ht="32.1" customHeight="1" x14ac:dyDescent="0.4">
      <c r="A54" s="1"/>
      <c r="B54" s="47"/>
      <c r="C54" s="48"/>
      <c r="D54" s="101"/>
      <c r="E54" s="35" t="s">
        <v>137</v>
      </c>
      <c r="F54" s="36" t="s">
        <v>138</v>
      </c>
      <c r="G54" s="38" t="s">
        <v>107</v>
      </c>
      <c r="H54" s="35" t="s">
        <v>137</v>
      </c>
      <c r="I54" s="37" t="s">
        <v>138</v>
      </c>
    </row>
    <row r="55" spans="1:9" s="25" customFormat="1" ht="31.5" customHeight="1" x14ac:dyDescent="0.4">
      <c r="A55" s="1"/>
      <c r="B55" s="49"/>
      <c r="C55" s="49"/>
      <c r="D55" s="50" t="str">
        <f>B4</f>
        <v>環境・体制整備</v>
      </c>
      <c r="E55" s="40">
        <f>【ここね江戸川】集計シート!F$116</f>
        <v>28</v>
      </c>
      <c r="F55" s="41">
        <f>【ここね江戸川】集計シート!F$117</f>
        <v>0</v>
      </c>
      <c r="G55" s="42">
        <f>【ここね江戸川】集計シート!F$118</f>
        <v>28</v>
      </c>
      <c r="H55" s="43">
        <f>【ここね江戸川】集計シート!F$120</f>
        <v>1</v>
      </c>
      <c r="I55" s="44">
        <f>【ここね江戸川】集計シート!F$121</f>
        <v>0</v>
      </c>
    </row>
    <row r="56" spans="1:9" s="25" customFormat="1" ht="31.5" customHeight="1" x14ac:dyDescent="0.4">
      <c r="A56" s="1"/>
      <c r="B56" s="45"/>
      <c r="C56" s="45"/>
      <c r="D56" s="62" t="str">
        <f>B8</f>
        <v>業務改善</v>
      </c>
      <c r="E56" s="40">
        <f>【ここね江戸川】集計シート!J$116</f>
        <v>32</v>
      </c>
      <c r="F56" s="41">
        <f>【ここね江戸川】集計シート!J$117</f>
        <v>3</v>
      </c>
      <c r="G56" s="42">
        <f>【ここね江戸川】集計シート!J$118</f>
        <v>35</v>
      </c>
      <c r="H56" s="43">
        <f>【ここね江戸川】集計シート!J$120</f>
        <v>0.91428571428571426</v>
      </c>
      <c r="I56" s="44">
        <f>【ここね江戸川】集計シート!J$121</f>
        <v>8.5714285714285715E-2</v>
      </c>
    </row>
    <row r="57" spans="1:9" s="25" customFormat="1" ht="31.5" customHeight="1" x14ac:dyDescent="0.4">
      <c r="A57" s="1"/>
      <c r="B57" s="45"/>
      <c r="C57" s="45"/>
      <c r="D57" s="62" t="str">
        <f>B13</f>
        <v>適切な支援の提供</v>
      </c>
      <c r="E57" s="40">
        <f>【ここね江戸川】集計シート!O$116</f>
        <v>77</v>
      </c>
      <c r="F57" s="41">
        <f>【ここね江戸川】集計シート!O$117</f>
        <v>0</v>
      </c>
      <c r="G57" s="42">
        <f>【ここね江戸川】集計シート!O$118</f>
        <v>77</v>
      </c>
      <c r="H57" s="43">
        <f>【ここね江戸川】集計シート!O$120</f>
        <v>1</v>
      </c>
      <c r="I57" s="44">
        <f>【ここね江戸川】集計シート!O$121</f>
        <v>0</v>
      </c>
    </row>
    <row r="58" spans="1:9" s="25" customFormat="1" ht="31.5" customHeight="1" x14ac:dyDescent="0.4">
      <c r="A58" s="1"/>
      <c r="B58" s="47"/>
      <c r="C58" s="47"/>
      <c r="D58" s="51" t="str">
        <f>B24</f>
        <v>関係機関や保護者との連携関係機関や保護者との連携</v>
      </c>
      <c r="E58" s="40">
        <f>【ここね江戸川】集計シート!Z$116</f>
        <v>62</v>
      </c>
      <c r="F58" s="41">
        <f>【ここね江戸川】集計シート!Z$117</f>
        <v>14</v>
      </c>
      <c r="G58" s="42">
        <f>【ここね江戸川】集計シート!Z$118</f>
        <v>76</v>
      </c>
      <c r="H58" s="43">
        <f>【ここね江戸川】集計シート!Z$120</f>
        <v>0.81578947368421051</v>
      </c>
      <c r="I58" s="44">
        <f>【ここね江戸川】集計シート!Z$121</f>
        <v>0.18421052631578946</v>
      </c>
    </row>
    <row r="59" spans="1:9" s="25" customFormat="1" ht="31.5" customHeight="1" x14ac:dyDescent="0.4">
      <c r="A59" s="1"/>
      <c r="B59" s="45"/>
      <c r="C59" s="45"/>
      <c r="D59" s="62" t="str">
        <f>B35</f>
        <v>保護者への説明責任等</v>
      </c>
      <c r="E59" s="40">
        <f>【ここね江戸川】集計シート!AK$116</f>
        <v>54</v>
      </c>
      <c r="F59" s="41">
        <f>【ここね江戸川】集計シート!AK$117</f>
        <v>9</v>
      </c>
      <c r="G59" s="42">
        <f>【ここね江戸川】集計シート!AK$118</f>
        <v>63</v>
      </c>
      <c r="H59" s="43">
        <f>【ここね江戸川】集計シート!AK$120</f>
        <v>0.8571428571428571</v>
      </c>
      <c r="I59" s="44">
        <f>【ここね江戸川】集計シート!AK$121</f>
        <v>0.14285714285714285</v>
      </c>
    </row>
    <row r="60" spans="1:9" s="25" customFormat="1" ht="31.5" customHeight="1" x14ac:dyDescent="0.4">
      <c r="A60" s="1"/>
      <c r="B60" s="45"/>
      <c r="C60" s="45"/>
      <c r="D60" s="62" t="str">
        <f>B44</f>
        <v>非常時等の対応</v>
      </c>
      <c r="E60" s="40">
        <f>【ここね江戸川】集計シート!AT$116</f>
        <v>49</v>
      </c>
      <c r="F60" s="41">
        <f>【ここね江戸川】集計シート!AT$117</f>
        <v>0</v>
      </c>
      <c r="G60" s="42">
        <f>【ここね江戸川】集計シート!AT$118</f>
        <v>49</v>
      </c>
      <c r="H60" s="43">
        <f>【ここね江戸川】集計シート!AT$120</f>
        <v>1</v>
      </c>
      <c r="I60" s="44">
        <f>【ここね江戸川】集計シート!AT$121</f>
        <v>0</v>
      </c>
    </row>
    <row r="61" spans="1:9" ht="18.95" customHeight="1" x14ac:dyDescent="0.4">
      <c r="B61" s="45"/>
      <c r="C61" s="46"/>
    </row>
  </sheetData>
  <mergeCells count="13">
    <mergeCell ref="B8:B12"/>
    <mergeCell ref="B2:B3"/>
    <mergeCell ref="C2:D3"/>
    <mergeCell ref="E2:G2"/>
    <mergeCell ref="H2:I2"/>
    <mergeCell ref="B4:B7"/>
    <mergeCell ref="H53:I53"/>
    <mergeCell ref="B13:B23"/>
    <mergeCell ref="B24:B34"/>
    <mergeCell ref="B35:B43"/>
    <mergeCell ref="B44:B50"/>
    <mergeCell ref="D53:D54"/>
    <mergeCell ref="E53:G53"/>
  </mergeCells>
  <phoneticPr fontId="2"/>
  <pageMargins left="0.7" right="0.7" top="0.75" bottom="0.75" header="0.3" footer="0.3"/>
  <pageSetup paperSize="9"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V122"/>
  <sheetViews>
    <sheetView topLeftCell="C6" zoomScale="80" zoomScaleNormal="80" workbookViewId="0">
      <pane xSplit="3" ySplit="1" topLeftCell="F7" activePane="bottomRight" state="frozen"/>
      <selection activeCell="C6" sqref="C6"/>
      <selection pane="topRight" activeCell="F6" sqref="F6"/>
      <selection pane="bottomLeft" activeCell="C7" sqref="C7"/>
      <selection pane="bottomRight" activeCell="CU7" sqref="CU7:CU9"/>
    </sheetView>
  </sheetViews>
  <sheetFormatPr defaultColWidth="8.625" defaultRowHeight="18.95" customHeight="1" x14ac:dyDescent="0.4"/>
  <cols>
    <col min="1" max="1" width="8.625" style="1"/>
    <col min="2" max="2" width="5.625" style="1" customWidth="1"/>
    <col min="3" max="3" width="8.625" style="4"/>
    <col min="4" max="4" width="8.625" style="1"/>
    <col min="5" max="5" width="11.375" style="1" bestFit="1" customWidth="1"/>
    <col min="6" max="53" width="15" style="1" customWidth="1"/>
    <col min="54" max="100" width="20.625" style="1" customWidth="1"/>
    <col min="101" max="16384" width="8.625" style="1"/>
  </cols>
  <sheetData>
    <row r="2" spans="3:100" ht="18.95" customHeight="1" x14ac:dyDescent="0.4">
      <c r="C2" s="6" t="s">
        <v>105</v>
      </c>
      <c r="D2" s="71"/>
      <c r="E2" s="71"/>
    </row>
    <row r="3" spans="3:100" ht="18.95" customHeight="1" x14ac:dyDescent="0.4">
      <c r="C3" s="6" t="s">
        <v>106</v>
      </c>
      <c r="D3" s="71"/>
      <c r="E3" s="71"/>
    </row>
    <row r="4" spans="3:100" ht="18.95" customHeight="1" x14ac:dyDescent="0.4">
      <c r="C4" s="24" t="s">
        <v>111</v>
      </c>
      <c r="D4" s="72" t="e">
        <f>D3/D2</f>
        <v>#DIV/0!</v>
      </c>
      <c r="E4" s="72"/>
    </row>
    <row r="5" spans="3:100" ht="18.95" customHeight="1" x14ac:dyDescent="0.4">
      <c r="BA5" s="18"/>
    </row>
    <row r="6" spans="3:100" ht="20.100000000000001" customHeight="1" x14ac:dyDescent="0.4">
      <c r="C6" s="63" t="s">
        <v>3</v>
      </c>
      <c r="D6" s="17" t="s">
        <v>4</v>
      </c>
      <c r="E6" s="63" t="s">
        <v>23</v>
      </c>
      <c r="F6" s="63" t="s">
        <v>112</v>
      </c>
      <c r="G6" s="63" t="s">
        <v>113</v>
      </c>
      <c r="H6" s="63" t="s">
        <v>114</v>
      </c>
      <c r="I6" s="63" t="s">
        <v>115</v>
      </c>
      <c r="J6" s="63" t="s">
        <v>116</v>
      </c>
      <c r="K6" s="63" t="s">
        <v>117</v>
      </c>
      <c r="L6" s="63" t="s">
        <v>118</v>
      </c>
      <c r="M6" s="63" t="s">
        <v>119</v>
      </c>
      <c r="N6" s="63" t="s">
        <v>120</v>
      </c>
      <c r="O6" s="63" t="s">
        <v>121</v>
      </c>
      <c r="P6" s="63" t="s">
        <v>122</v>
      </c>
      <c r="Q6" s="63" t="s">
        <v>123</v>
      </c>
      <c r="R6" s="63" t="s">
        <v>124</v>
      </c>
      <c r="S6" s="63" t="s">
        <v>125</v>
      </c>
      <c r="T6" s="63" t="s">
        <v>126</v>
      </c>
      <c r="U6" s="63" t="s">
        <v>127</v>
      </c>
      <c r="V6" s="63" t="s">
        <v>128</v>
      </c>
      <c r="W6" s="63" t="s">
        <v>129</v>
      </c>
      <c r="X6" s="63" t="s">
        <v>209</v>
      </c>
      <c r="Y6" s="63" t="s">
        <v>144</v>
      </c>
      <c r="Z6" s="63" t="s">
        <v>145</v>
      </c>
      <c r="AA6" s="63" t="s">
        <v>146</v>
      </c>
      <c r="AB6" s="63" t="s">
        <v>147</v>
      </c>
      <c r="AC6" s="63" t="s">
        <v>148</v>
      </c>
      <c r="AD6" s="63" t="s">
        <v>149</v>
      </c>
      <c r="AE6" s="63" t="s">
        <v>150</v>
      </c>
      <c r="AF6" s="63" t="s">
        <v>151</v>
      </c>
      <c r="AG6" s="63" t="s">
        <v>152</v>
      </c>
      <c r="AH6" s="63" t="s">
        <v>153</v>
      </c>
      <c r="AI6" s="63" t="s">
        <v>210</v>
      </c>
      <c r="AJ6" s="63" t="s">
        <v>211</v>
      </c>
      <c r="AK6" s="63" t="s">
        <v>212</v>
      </c>
      <c r="AL6" s="63" t="s">
        <v>155</v>
      </c>
      <c r="AM6" s="63" t="s">
        <v>156</v>
      </c>
      <c r="AN6" s="63" t="s">
        <v>157</v>
      </c>
      <c r="AO6" s="63" t="s">
        <v>158</v>
      </c>
      <c r="AP6" s="63" t="s">
        <v>159</v>
      </c>
      <c r="AQ6" s="63" t="s">
        <v>213</v>
      </c>
      <c r="AR6" s="63" t="s">
        <v>214</v>
      </c>
      <c r="AS6" s="63" t="s">
        <v>161</v>
      </c>
      <c r="AT6" s="63" t="s">
        <v>162</v>
      </c>
      <c r="AU6" s="63" t="s">
        <v>163</v>
      </c>
      <c r="AV6" s="63" t="s">
        <v>164</v>
      </c>
      <c r="AW6" s="63" t="s">
        <v>220</v>
      </c>
      <c r="AX6" s="63" t="s">
        <v>221</v>
      </c>
      <c r="AY6" s="63" t="s">
        <v>222</v>
      </c>
      <c r="AZ6" s="63" t="s">
        <v>223</v>
      </c>
      <c r="BA6" s="61"/>
      <c r="BB6" s="63" t="s">
        <v>165</v>
      </c>
      <c r="BC6" s="63" t="s">
        <v>166</v>
      </c>
      <c r="BD6" s="63" t="s">
        <v>167</v>
      </c>
      <c r="BE6" s="63" t="s">
        <v>168</v>
      </c>
      <c r="BF6" s="63" t="s">
        <v>169</v>
      </c>
      <c r="BG6" s="63" t="s">
        <v>170</v>
      </c>
      <c r="BH6" s="63" t="s">
        <v>171</v>
      </c>
      <c r="BI6" s="63" t="s">
        <v>172</v>
      </c>
      <c r="BJ6" s="63" t="s">
        <v>173</v>
      </c>
      <c r="BK6" s="63" t="s">
        <v>174</v>
      </c>
      <c r="BL6" s="63" t="s">
        <v>175</v>
      </c>
      <c r="BM6" s="63" t="s">
        <v>176</v>
      </c>
      <c r="BN6" s="63" t="s">
        <v>177</v>
      </c>
      <c r="BO6" s="63" t="s">
        <v>178</v>
      </c>
      <c r="BP6" s="63" t="s">
        <v>179</v>
      </c>
      <c r="BQ6" s="63" t="s">
        <v>180</v>
      </c>
      <c r="BR6" s="63" t="s">
        <v>181</v>
      </c>
      <c r="BS6" s="63" t="s">
        <v>182</v>
      </c>
      <c r="BT6" s="63" t="s">
        <v>183</v>
      </c>
      <c r="BU6" s="63" t="s">
        <v>184</v>
      </c>
      <c r="BV6" s="63" t="s">
        <v>185</v>
      </c>
      <c r="BW6" s="63" t="s">
        <v>186</v>
      </c>
      <c r="BX6" s="63" t="s">
        <v>187</v>
      </c>
      <c r="BY6" s="63" t="s">
        <v>188</v>
      </c>
      <c r="BZ6" s="63" t="s">
        <v>189</v>
      </c>
      <c r="CA6" s="63" t="s">
        <v>190</v>
      </c>
      <c r="CB6" s="63" t="s">
        <v>191</v>
      </c>
      <c r="CC6" s="63" t="s">
        <v>192</v>
      </c>
      <c r="CD6" s="63" t="s">
        <v>193</v>
      </c>
      <c r="CE6" s="63" t="s">
        <v>194</v>
      </c>
      <c r="CF6" s="63" t="s">
        <v>195</v>
      </c>
      <c r="CG6" s="63" t="s">
        <v>196</v>
      </c>
      <c r="CH6" s="63" t="s">
        <v>197</v>
      </c>
      <c r="CI6" s="63" t="s">
        <v>198</v>
      </c>
      <c r="CJ6" s="63" t="s">
        <v>199</v>
      </c>
      <c r="CK6" s="63" t="s">
        <v>200</v>
      </c>
      <c r="CL6" s="63" t="s">
        <v>201</v>
      </c>
      <c r="CM6" s="63" t="s">
        <v>202</v>
      </c>
      <c r="CN6" s="63" t="s">
        <v>203</v>
      </c>
      <c r="CO6" s="63" t="s">
        <v>204</v>
      </c>
      <c r="CP6" s="63" t="s">
        <v>205</v>
      </c>
      <c r="CQ6" s="63" t="s">
        <v>206</v>
      </c>
      <c r="CR6" s="63" t="s">
        <v>207</v>
      </c>
      <c r="CS6" s="63" t="s">
        <v>224</v>
      </c>
      <c r="CT6" s="63" t="s">
        <v>225</v>
      </c>
      <c r="CU6" s="63" t="s">
        <v>226</v>
      </c>
      <c r="CV6" s="63" t="s">
        <v>227</v>
      </c>
    </row>
    <row r="7" spans="3:100" ht="20.100000000000001" customHeight="1" x14ac:dyDescent="0.4">
      <c r="C7" s="29" t="s">
        <v>279</v>
      </c>
      <c r="D7" s="14" t="s">
        <v>5</v>
      </c>
      <c r="E7" s="15" t="str">
        <f>C7&amp;D7</f>
        <v>ここね篠崎01</v>
      </c>
      <c r="F7" s="57" t="s">
        <v>296</v>
      </c>
      <c r="G7" s="57" t="s">
        <v>137</v>
      </c>
      <c r="H7" s="57" t="s">
        <v>137</v>
      </c>
      <c r="I7" s="57" t="s">
        <v>137</v>
      </c>
      <c r="J7" s="57" t="s">
        <v>137</v>
      </c>
      <c r="K7" s="57" t="s">
        <v>137</v>
      </c>
      <c r="L7" s="57" t="s">
        <v>137</v>
      </c>
      <c r="M7" s="57" t="s">
        <v>138</v>
      </c>
      <c r="N7" s="57" t="s">
        <v>137</v>
      </c>
      <c r="O7" s="57" t="s">
        <v>137</v>
      </c>
      <c r="P7" s="57" t="s">
        <v>137</v>
      </c>
      <c r="Q7" s="57" t="s">
        <v>137</v>
      </c>
      <c r="R7" s="57" t="s">
        <v>137</v>
      </c>
      <c r="S7" s="57" t="s">
        <v>137</v>
      </c>
      <c r="T7" s="57" t="s">
        <v>137</v>
      </c>
      <c r="U7" s="57" t="s">
        <v>137</v>
      </c>
      <c r="V7" s="57" t="s">
        <v>137</v>
      </c>
      <c r="W7" s="57" t="s">
        <v>137</v>
      </c>
      <c r="X7" s="57" t="s">
        <v>137</v>
      </c>
      <c r="Y7" s="57" t="s">
        <v>137</v>
      </c>
      <c r="Z7" s="57" t="s">
        <v>137</v>
      </c>
      <c r="AA7" s="57" t="s">
        <v>138</v>
      </c>
      <c r="AB7" s="57" t="s">
        <v>138</v>
      </c>
      <c r="AC7" s="57" t="s">
        <v>137</v>
      </c>
      <c r="AD7" s="57" t="s">
        <v>137</v>
      </c>
      <c r="AE7" s="57" t="s">
        <v>137</v>
      </c>
      <c r="AF7" s="57" t="s">
        <v>138</v>
      </c>
      <c r="AG7" s="57" t="s">
        <v>138</v>
      </c>
      <c r="AH7" s="57" t="s">
        <v>138</v>
      </c>
      <c r="AI7" s="57" t="s">
        <v>137</v>
      </c>
      <c r="AJ7" s="57" t="s">
        <v>137</v>
      </c>
      <c r="AK7" s="57" t="s">
        <v>137</v>
      </c>
      <c r="AL7" s="57" t="s">
        <v>137</v>
      </c>
      <c r="AM7" s="57" t="s">
        <v>137</v>
      </c>
      <c r="AN7" s="57" t="s">
        <v>137</v>
      </c>
      <c r="AO7" s="57" t="s">
        <v>137</v>
      </c>
      <c r="AP7" s="57" t="s">
        <v>137</v>
      </c>
      <c r="AQ7" s="57" t="s">
        <v>137</v>
      </c>
      <c r="AR7" s="57" t="s">
        <v>137</v>
      </c>
      <c r="AS7" s="57" t="s">
        <v>137</v>
      </c>
      <c r="AT7" s="57" t="s">
        <v>137</v>
      </c>
      <c r="AU7" s="57" t="s">
        <v>137</v>
      </c>
      <c r="AV7" s="57" t="s">
        <v>137</v>
      </c>
      <c r="AW7" s="57" t="s">
        <v>137</v>
      </c>
      <c r="AX7" s="57" t="s">
        <v>137</v>
      </c>
      <c r="AY7" s="57" t="s">
        <v>137</v>
      </c>
      <c r="AZ7" s="57" t="s">
        <v>137</v>
      </c>
      <c r="BA7" s="7"/>
      <c r="BB7" s="16"/>
      <c r="BC7" s="16"/>
      <c r="BD7" s="69"/>
      <c r="BE7" s="69" t="s">
        <v>280</v>
      </c>
      <c r="BF7" s="69"/>
      <c r="BG7" s="69"/>
      <c r="BH7" s="69"/>
      <c r="BI7" s="69" t="s">
        <v>281</v>
      </c>
      <c r="BJ7" s="69"/>
      <c r="BK7" s="69"/>
      <c r="BL7" s="69" t="s">
        <v>282</v>
      </c>
      <c r="BM7" s="69"/>
      <c r="BN7" s="69" t="s">
        <v>283</v>
      </c>
      <c r="BO7" s="69"/>
      <c r="BP7" s="69" t="s">
        <v>290</v>
      </c>
      <c r="BQ7" s="16"/>
      <c r="BR7" s="69"/>
      <c r="BS7" s="69"/>
      <c r="BT7" s="69"/>
      <c r="BU7" s="16"/>
      <c r="BV7" s="69"/>
      <c r="BW7" s="16"/>
      <c r="BX7" s="69" t="s">
        <v>294</v>
      </c>
      <c r="BY7" s="69" t="s">
        <v>294</v>
      </c>
      <c r="BZ7" s="69" t="s">
        <v>294</v>
      </c>
      <c r="CA7" s="69" t="s">
        <v>284</v>
      </c>
      <c r="CB7" s="69"/>
      <c r="CC7" s="69" t="s">
        <v>291</v>
      </c>
      <c r="CD7" s="69"/>
      <c r="CE7" s="69"/>
      <c r="CF7" s="69" t="s">
        <v>285</v>
      </c>
      <c r="CG7" s="16"/>
      <c r="CH7" s="69"/>
      <c r="CI7" s="69" t="s">
        <v>286</v>
      </c>
      <c r="CJ7" s="69" t="s">
        <v>286</v>
      </c>
      <c r="CK7" s="69"/>
      <c r="CL7" s="69"/>
      <c r="CM7" s="16"/>
      <c r="CN7" s="16"/>
      <c r="CO7" s="69" t="s">
        <v>291</v>
      </c>
      <c r="CP7" s="69" t="s">
        <v>292</v>
      </c>
      <c r="CQ7" s="69"/>
      <c r="CR7" s="69"/>
      <c r="CS7" s="69" t="s">
        <v>295</v>
      </c>
      <c r="CT7" s="69"/>
      <c r="CU7" s="69" t="s">
        <v>287</v>
      </c>
      <c r="CV7" s="16"/>
    </row>
    <row r="8" spans="3:100" ht="20.100000000000001" customHeight="1" x14ac:dyDescent="0.4">
      <c r="C8" s="30" t="str">
        <f>C7</f>
        <v>ここね篠崎</v>
      </c>
      <c r="D8" s="8" t="s">
        <v>19</v>
      </c>
      <c r="E8" s="9" t="str">
        <f t="shared" ref="E8:E71" si="0">C8&amp;D8</f>
        <v>ここね篠崎02</v>
      </c>
      <c r="F8" s="57" t="s">
        <v>137</v>
      </c>
      <c r="G8" s="57" t="s">
        <v>137</v>
      </c>
      <c r="H8" s="57" t="s">
        <v>137</v>
      </c>
      <c r="I8" s="57" t="s">
        <v>137</v>
      </c>
      <c r="J8" s="57" t="s">
        <v>137</v>
      </c>
      <c r="K8" s="57" t="s">
        <v>137</v>
      </c>
      <c r="L8" s="57" t="s">
        <v>137</v>
      </c>
      <c r="M8" s="57" t="s">
        <v>138</v>
      </c>
      <c r="N8" s="57" t="s">
        <v>137</v>
      </c>
      <c r="O8" s="57" t="s">
        <v>137</v>
      </c>
      <c r="P8" s="57" t="s">
        <v>137</v>
      </c>
      <c r="Q8" s="57" t="s">
        <v>137</v>
      </c>
      <c r="R8" s="57" t="s">
        <v>137</v>
      </c>
      <c r="S8" s="57" t="s">
        <v>137</v>
      </c>
      <c r="T8" s="57" t="s">
        <v>137</v>
      </c>
      <c r="U8" s="57" t="s">
        <v>137</v>
      </c>
      <c r="V8" s="57" t="s">
        <v>137</v>
      </c>
      <c r="W8" s="57" t="s">
        <v>137</v>
      </c>
      <c r="X8" s="57" t="s">
        <v>137</v>
      </c>
      <c r="Y8" s="57" t="s">
        <v>137</v>
      </c>
      <c r="Z8" s="57" t="s">
        <v>137</v>
      </c>
      <c r="AA8" s="57" t="s">
        <v>137</v>
      </c>
      <c r="AB8" s="57" t="s">
        <v>138</v>
      </c>
      <c r="AC8" s="57" t="s">
        <v>138</v>
      </c>
      <c r="AD8" s="57" t="s">
        <v>138</v>
      </c>
      <c r="AE8" s="57" t="s">
        <v>138</v>
      </c>
      <c r="AF8" s="57" t="s">
        <v>138</v>
      </c>
      <c r="AG8" s="57" t="s">
        <v>138</v>
      </c>
      <c r="AH8" s="57" t="s">
        <v>138</v>
      </c>
      <c r="AI8" s="57" t="s">
        <v>137</v>
      </c>
      <c r="AJ8" s="57" t="s">
        <v>137</v>
      </c>
      <c r="AK8" s="57" t="s">
        <v>137</v>
      </c>
      <c r="AL8" s="57" t="s">
        <v>137</v>
      </c>
      <c r="AM8" s="57" t="s">
        <v>137</v>
      </c>
      <c r="AN8" s="57" t="s">
        <v>137</v>
      </c>
      <c r="AO8" s="57" t="s">
        <v>137</v>
      </c>
      <c r="AP8" s="57" t="s">
        <v>137</v>
      </c>
      <c r="AQ8" s="57" t="s">
        <v>137</v>
      </c>
      <c r="AR8" s="57" t="s">
        <v>137</v>
      </c>
      <c r="AS8" s="57" t="s">
        <v>138</v>
      </c>
      <c r="AT8" s="57" t="s">
        <v>137</v>
      </c>
      <c r="AU8" s="57" t="s">
        <v>137</v>
      </c>
      <c r="AV8" s="57" t="s">
        <v>137</v>
      </c>
      <c r="AW8" s="57" t="s">
        <v>137</v>
      </c>
      <c r="AX8" s="57" t="s">
        <v>137</v>
      </c>
      <c r="AY8" s="57" t="s">
        <v>137</v>
      </c>
      <c r="AZ8" s="57" t="s">
        <v>137</v>
      </c>
      <c r="BA8" s="7"/>
      <c r="BB8" s="10"/>
      <c r="BC8" s="10"/>
      <c r="BD8" s="73"/>
      <c r="BE8" s="73"/>
      <c r="BF8" s="73"/>
      <c r="BG8" s="73"/>
      <c r="BH8" s="73"/>
      <c r="BI8" s="73"/>
      <c r="BJ8" s="73"/>
      <c r="BK8" s="70"/>
      <c r="BL8" s="70"/>
      <c r="BM8" s="73"/>
      <c r="BN8" s="73"/>
      <c r="BO8" s="70"/>
      <c r="BP8" s="73"/>
      <c r="BQ8" s="10"/>
      <c r="BR8" s="73"/>
      <c r="BS8" s="70"/>
      <c r="BT8" s="70"/>
      <c r="BU8" s="10"/>
      <c r="BV8" s="73"/>
      <c r="BW8" s="10"/>
      <c r="BX8" s="73"/>
      <c r="BY8" s="73"/>
      <c r="BZ8" s="73"/>
      <c r="CA8" s="73"/>
      <c r="CB8" s="73"/>
      <c r="CC8" s="73"/>
      <c r="CD8" s="73"/>
      <c r="CE8" s="73"/>
      <c r="CF8" s="73"/>
      <c r="CG8" s="10"/>
      <c r="CH8" s="73"/>
      <c r="CI8" s="70"/>
      <c r="CJ8" s="70"/>
      <c r="CK8" s="73"/>
      <c r="CL8" s="73"/>
      <c r="CM8" s="10"/>
      <c r="CN8" s="10"/>
      <c r="CO8" s="73"/>
      <c r="CP8" s="73"/>
      <c r="CQ8" s="73"/>
      <c r="CR8" s="73"/>
      <c r="CS8" s="73"/>
      <c r="CT8" s="73"/>
      <c r="CU8" s="73"/>
      <c r="CV8" s="10"/>
    </row>
    <row r="9" spans="3:100" ht="20.100000000000001" customHeight="1" x14ac:dyDescent="0.4">
      <c r="C9" s="30" t="str">
        <f t="shared" ref="C9:C72" si="1">C8</f>
        <v>ここね篠崎</v>
      </c>
      <c r="D9" s="8" t="s">
        <v>6</v>
      </c>
      <c r="E9" s="9" t="str">
        <f t="shared" si="0"/>
        <v>ここね篠崎03</v>
      </c>
      <c r="F9" s="57" t="s">
        <v>137</v>
      </c>
      <c r="G9" s="57" t="s">
        <v>137</v>
      </c>
      <c r="H9" s="57" t="s">
        <v>137</v>
      </c>
      <c r="I9" s="57" t="s">
        <v>137</v>
      </c>
      <c r="J9" s="57" t="s">
        <v>137</v>
      </c>
      <c r="K9" s="57" t="s">
        <v>137</v>
      </c>
      <c r="L9" s="57" t="s">
        <v>137</v>
      </c>
      <c r="M9" s="58" t="s">
        <v>138</v>
      </c>
      <c r="N9" s="57" t="s">
        <v>137</v>
      </c>
      <c r="O9" s="57" t="s">
        <v>137</v>
      </c>
      <c r="P9" s="57" t="s">
        <v>137</v>
      </c>
      <c r="Q9" s="57" t="s">
        <v>137</v>
      </c>
      <c r="R9" s="57" t="s">
        <v>137</v>
      </c>
      <c r="S9" s="57" t="s">
        <v>137</v>
      </c>
      <c r="T9" s="57" t="s">
        <v>137</v>
      </c>
      <c r="U9" s="57" t="s">
        <v>137</v>
      </c>
      <c r="V9" s="57" t="s">
        <v>137</v>
      </c>
      <c r="W9" s="57" t="s">
        <v>137</v>
      </c>
      <c r="X9" s="57" t="s">
        <v>137</v>
      </c>
      <c r="Y9" s="57" t="s">
        <v>137</v>
      </c>
      <c r="Z9" s="57" t="s">
        <v>137</v>
      </c>
      <c r="AA9" s="57" t="s">
        <v>138</v>
      </c>
      <c r="AB9" s="57" t="s">
        <v>137</v>
      </c>
      <c r="AC9" s="57" t="s">
        <v>137</v>
      </c>
      <c r="AD9" s="57" t="s">
        <v>137</v>
      </c>
      <c r="AE9" s="57" t="s">
        <v>137</v>
      </c>
      <c r="AF9" s="57" t="s">
        <v>138</v>
      </c>
      <c r="AG9" s="57" t="s">
        <v>137</v>
      </c>
      <c r="AH9" s="58" t="s">
        <v>138</v>
      </c>
      <c r="AI9" s="57" t="s">
        <v>137</v>
      </c>
      <c r="AJ9" s="57" t="s">
        <v>137</v>
      </c>
      <c r="AK9" s="57" t="s">
        <v>137</v>
      </c>
      <c r="AL9" s="57" t="s">
        <v>137</v>
      </c>
      <c r="AM9" s="57" t="s">
        <v>137</v>
      </c>
      <c r="AN9" s="57" t="s">
        <v>137</v>
      </c>
      <c r="AO9" s="57" t="s">
        <v>137</v>
      </c>
      <c r="AP9" s="57" t="s">
        <v>137</v>
      </c>
      <c r="AQ9" s="57" t="s">
        <v>137</v>
      </c>
      <c r="AR9" s="57" t="s">
        <v>137</v>
      </c>
      <c r="AS9" s="58" t="s">
        <v>138</v>
      </c>
      <c r="AT9" s="57" t="s">
        <v>137</v>
      </c>
      <c r="AU9" s="57" t="s">
        <v>137</v>
      </c>
      <c r="AV9" s="57" t="s">
        <v>137</v>
      </c>
      <c r="AW9" s="57" t="s">
        <v>137</v>
      </c>
      <c r="AX9" s="57" t="s">
        <v>137</v>
      </c>
      <c r="AY9" s="57" t="s">
        <v>137</v>
      </c>
      <c r="AZ9" s="57" t="s">
        <v>137</v>
      </c>
      <c r="BA9" s="7"/>
      <c r="BB9" s="10"/>
      <c r="BC9" s="10"/>
      <c r="BD9" s="73"/>
      <c r="BE9" s="73"/>
      <c r="BF9" s="73"/>
      <c r="BG9" s="73"/>
      <c r="BH9" s="73"/>
      <c r="BI9" s="70"/>
      <c r="BJ9" s="73"/>
      <c r="BK9" s="10"/>
      <c r="BL9" s="74"/>
      <c r="BM9" s="70"/>
      <c r="BN9" s="70"/>
      <c r="BO9" s="10"/>
      <c r="BP9" s="73"/>
      <c r="BQ9" s="10"/>
      <c r="BR9" s="70"/>
      <c r="BS9" s="10"/>
      <c r="BT9" s="10"/>
      <c r="BU9" s="10"/>
      <c r="BV9" s="70"/>
      <c r="BW9" s="10"/>
      <c r="BX9" s="73"/>
      <c r="BY9" s="73"/>
      <c r="BZ9" s="73"/>
      <c r="CA9" s="73"/>
      <c r="CB9" s="16"/>
      <c r="CC9" s="16"/>
      <c r="CD9" s="73"/>
      <c r="CE9" s="73"/>
      <c r="CF9" s="73"/>
      <c r="CG9" s="10"/>
      <c r="CH9" s="70"/>
      <c r="CI9" s="10"/>
      <c r="CJ9" s="66"/>
      <c r="CK9" s="70"/>
      <c r="CL9" s="73"/>
      <c r="CM9" s="10"/>
      <c r="CN9" s="10"/>
      <c r="CO9" s="16"/>
      <c r="CP9" s="73"/>
      <c r="CQ9" s="70"/>
      <c r="CR9" s="70"/>
      <c r="CS9" s="70"/>
      <c r="CT9" s="73"/>
      <c r="CU9" s="73"/>
      <c r="CV9" s="10"/>
    </row>
    <row r="10" spans="3:100" ht="20.100000000000001" customHeight="1" x14ac:dyDescent="0.4">
      <c r="C10" s="30" t="str">
        <f t="shared" si="1"/>
        <v>ここね篠崎</v>
      </c>
      <c r="D10" s="8" t="s">
        <v>7</v>
      </c>
      <c r="E10" s="9" t="str">
        <f t="shared" si="0"/>
        <v>ここね篠崎04</v>
      </c>
      <c r="F10" s="57" t="s">
        <v>137</v>
      </c>
      <c r="G10" s="57" t="s">
        <v>137</v>
      </c>
      <c r="H10" s="57" t="s">
        <v>137</v>
      </c>
      <c r="I10" s="57" t="s">
        <v>137</v>
      </c>
      <c r="J10" s="57" t="s">
        <v>137</v>
      </c>
      <c r="K10" s="57" t="s">
        <v>137</v>
      </c>
      <c r="L10" s="57" t="s">
        <v>137</v>
      </c>
      <c r="M10" s="57" t="s">
        <v>138</v>
      </c>
      <c r="N10" s="57" t="s">
        <v>137</v>
      </c>
      <c r="O10" s="57" t="s">
        <v>137</v>
      </c>
      <c r="P10" s="57" t="s">
        <v>137</v>
      </c>
      <c r="Q10" s="57" t="s">
        <v>137</v>
      </c>
      <c r="R10" s="57" t="s">
        <v>137</v>
      </c>
      <c r="S10" s="57" t="s">
        <v>137</v>
      </c>
      <c r="T10" s="57" t="s">
        <v>137</v>
      </c>
      <c r="U10" s="57" t="s">
        <v>137</v>
      </c>
      <c r="V10" s="57" t="s">
        <v>137</v>
      </c>
      <c r="W10" s="57" t="s">
        <v>137</v>
      </c>
      <c r="X10" s="57" t="s">
        <v>137</v>
      </c>
      <c r="Y10" s="57" t="s">
        <v>137</v>
      </c>
      <c r="Z10" s="57" t="s">
        <v>137</v>
      </c>
      <c r="AA10" s="57" t="s">
        <v>137</v>
      </c>
      <c r="AB10" s="57" t="s">
        <v>137</v>
      </c>
      <c r="AC10" s="57" t="s">
        <v>137</v>
      </c>
      <c r="AD10" s="57" t="s">
        <v>137</v>
      </c>
      <c r="AE10" s="57" t="s">
        <v>137</v>
      </c>
      <c r="AF10" s="57" t="s">
        <v>137</v>
      </c>
      <c r="AG10" s="57" t="s">
        <v>138</v>
      </c>
      <c r="AH10" s="57" t="s">
        <v>137</v>
      </c>
      <c r="AI10" s="57" t="s">
        <v>137</v>
      </c>
      <c r="AJ10" s="57" t="s">
        <v>137</v>
      </c>
      <c r="AK10" s="57" t="s">
        <v>137</v>
      </c>
      <c r="AL10" s="57" t="s">
        <v>137</v>
      </c>
      <c r="AM10" s="57" t="s">
        <v>137</v>
      </c>
      <c r="AN10" s="57" t="s">
        <v>137</v>
      </c>
      <c r="AO10" s="57" t="s">
        <v>137</v>
      </c>
      <c r="AP10" s="57" t="s">
        <v>137</v>
      </c>
      <c r="AQ10" s="57" t="s">
        <v>137</v>
      </c>
      <c r="AR10" s="57" t="s">
        <v>137</v>
      </c>
      <c r="AS10" s="58" t="s">
        <v>138</v>
      </c>
      <c r="AT10" s="57" t="s">
        <v>137</v>
      </c>
      <c r="AU10" s="57" t="s">
        <v>137</v>
      </c>
      <c r="AV10" s="57" t="s">
        <v>137</v>
      </c>
      <c r="AW10" s="57" t="s">
        <v>137</v>
      </c>
      <c r="AX10" s="57" t="s">
        <v>137</v>
      </c>
      <c r="AY10" s="57" t="s">
        <v>137</v>
      </c>
      <c r="AZ10" s="57" t="s">
        <v>137</v>
      </c>
      <c r="BA10" s="7"/>
      <c r="BB10" s="10"/>
      <c r="BC10" s="10"/>
      <c r="BD10" s="73"/>
      <c r="BE10" s="70"/>
      <c r="BF10" s="70"/>
      <c r="BG10" s="66"/>
      <c r="BH10" s="73"/>
      <c r="BI10" s="74" t="s">
        <v>289</v>
      </c>
      <c r="BJ10" s="70"/>
      <c r="BK10" s="10"/>
      <c r="BL10" s="73"/>
      <c r="BM10" s="10"/>
      <c r="BN10" s="10"/>
      <c r="BO10" s="10"/>
      <c r="BP10" s="70"/>
      <c r="BQ10" s="10"/>
      <c r="BR10" s="10"/>
      <c r="BS10" s="10"/>
      <c r="BT10" s="10"/>
      <c r="BU10" s="10"/>
      <c r="BV10" s="10"/>
      <c r="BW10" s="10"/>
      <c r="BX10" s="66"/>
      <c r="BY10" s="66"/>
      <c r="BZ10" s="73"/>
      <c r="CA10" s="73"/>
      <c r="CB10" s="10"/>
      <c r="CC10" s="10"/>
      <c r="CD10" s="73"/>
      <c r="CE10" s="73"/>
      <c r="CF10" s="73"/>
      <c r="CG10" s="10"/>
      <c r="CH10" s="10"/>
      <c r="CI10" s="10"/>
      <c r="CJ10" s="16"/>
      <c r="CK10" s="10"/>
      <c r="CL10" s="70"/>
      <c r="CM10" s="10"/>
      <c r="CN10" s="10"/>
      <c r="CO10" s="10"/>
      <c r="CP10" s="73"/>
      <c r="CQ10" s="10"/>
      <c r="CR10" s="10"/>
      <c r="CS10" s="10"/>
      <c r="CT10" s="73"/>
      <c r="CU10" s="66"/>
      <c r="CV10" s="10"/>
    </row>
    <row r="11" spans="3:100" ht="20.100000000000001" customHeight="1" x14ac:dyDescent="0.4">
      <c r="C11" s="30" t="str">
        <f t="shared" si="1"/>
        <v>ここね篠崎</v>
      </c>
      <c r="D11" s="8" t="s">
        <v>8</v>
      </c>
      <c r="E11" s="9" t="str">
        <f t="shared" si="0"/>
        <v>ここね篠崎05</v>
      </c>
      <c r="F11" s="57" t="s">
        <v>137</v>
      </c>
      <c r="G11" s="57" t="s">
        <v>137</v>
      </c>
      <c r="H11" s="57" t="s">
        <v>137</v>
      </c>
      <c r="I11" s="57" t="s">
        <v>137</v>
      </c>
      <c r="J11" s="57" t="s">
        <v>137</v>
      </c>
      <c r="K11" s="57" t="s">
        <v>137</v>
      </c>
      <c r="L11" s="57" t="s">
        <v>137</v>
      </c>
      <c r="M11" s="57" t="s">
        <v>137</v>
      </c>
      <c r="N11" s="57" t="s">
        <v>137</v>
      </c>
      <c r="O11" s="57" t="s">
        <v>137</v>
      </c>
      <c r="P11" s="57" t="s">
        <v>138</v>
      </c>
      <c r="Q11" s="57" t="s">
        <v>137</v>
      </c>
      <c r="R11" s="57" t="s">
        <v>137</v>
      </c>
      <c r="S11" s="57" t="s">
        <v>137</v>
      </c>
      <c r="T11" s="57" t="s">
        <v>137</v>
      </c>
      <c r="U11" s="57" t="s">
        <v>137</v>
      </c>
      <c r="V11" s="57" t="s">
        <v>137</v>
      </c>
      <c r="W11" s="57" t="s">
        <v>137</v>
      </c>
      <c r="X11" s="57" t="s">
        <v>137</v>
      </c>
      <c r="Y11" s="57" t="s">
        <v>137</v>
      </c>
      <c r="Z11" s="57" t="s">
        <v>137</v>
      </c>
      <c r="AA11" s="57" t="s">
        <v>138</v>
      </c>
      <c r="AB11" s="57" t="s">
        <v>137</v>
      </c>
      <c r="AC11" s="57" t="s">
        <v>137</v>
      </c>
      <c r="AD11" s="57" t="s">
        <v>138</v>
      </c>
      <c r="AE11" s="57" t="s">
        <v>137</v>
      </c>
      <c r="AF11" s="58" t="s">
        <v>138</v>
      </c>
      <c r="AG11" s="58" t="s">
        <v>138</v>
      </c>
      <c r="AH11" s="58" t="s">
        <v>138</v>
      </c>
      <c r="AI11" s="57" t="s">
        <v>137</v>
      </c>
      <c r="AJ11" s="58" t="s">
        <v>138</v>
      </c>
      <c r="AK11" s="57" t="s">
        <v>137</v>
      </c>
      <c r="AL11" s="57" t="s">
        <v>137</v>
      </c>
      <c r="AM11" s="57" t="s">
        <v>137</v>
      </c>
      <c r="AN11" s="57" t="s">
        <v>138</v>
      </c>
      <c r="AO11" s="57" t="s">
        <v>137</v>
      </c>
      <c r="AP11" s="57" t="s">
        <v>137</v>
      </c>
      <c r="AQ11" s="57" t="s">
        <v>137</v>
      </c>
      <c r="AR11" s="57" t="s">
        <v>137</v>
      </c>
      <c r="AS11" s="58" t="s">
        <v>138</v>
      </c>
      <c r="AT11" s="57" t="s">
        <v>137</v>
      </c>
      <c r="AU11" s="57" t="s">
        <v>137</v>
      </c>
      <c r="AV11" s="57" t="s">
        <v>137</v>
      </c>
      <c r="AW11" s="57" t="s">
        <v>137</v>
      </c>
      <c r="AX11" s="57" t="s">
        <v>137</v>
      </c>
      <c r="AY11" s="57" t="s">
        <v>137</v>
      </c>
      <c r="AZ11" s="57" t="s">
        <v>137</v>
      </c>
      <c r="BA11" s="7"/>
      <c r="BB11" s="10"/>
      <c r="BC11" s="10"/>
      <c r="BD11" s="70"/>
      <c r="BE11" s="74" t="s">
        <v>288</v>
      </c>
      <c r="BF11" s="10"/>
      <c r="BG11" s="66"/>
      <c r="BH11" s="73"/>
      <c r="BI11" s="70"/>
      <c r="BJ11" s="10"/>
      <c r="BK11" s="10"/>
      <c r="BL11" s="16"/>
      <c r="BM11" s="10"/>
      <c r="BN11" s="10"/>
      <c r="BO11" s="10"/>
      <c r="BP11" s="10"/>
      <c r="BQ11" s="10"/>
      <c r="BR11" s="10"/>
      <c r="BS11" s="10"/>
      <c r="BT11" s="10"/>
      <c r="BU11" s="10"/>
      <c r="BV11" s="10"/>
      <c r="BW11" s="10"/>
      <c r="BX11" s="16"/>
      <c r="BY11" s="16"/>
      <c r="BZ11" s="73"/>
      <c r="CA11" s="73"/>
      <c r="CB11" s="10"/>
      <c r="CC11" s="10"/>
      <c r="CD11" s="73"/>
      <c r="CE11" s="73"/>
      <c r="CF11" s="73"/>
      <c r="CG11" s="10"/>
      <c r="CH11" s="10"/>
      <c r="CI11" s="10"/>
      <c r="CJ11" s="10"/>
      <c r="CK11" s="10"/>
      <c r="CL11" s="10"/>
      <c r="CM11" s="10"/>
      <c r="CN11" s="10"/>
      <c r="CO11" s="10"/>
      <c r="CP11" s="70"/>
      <c r="CQ11" s="10"/>
      <c r="CR11" s="10"/>
      <c r="CS11" s="10"/>
      <c r="CT11" s="73"/>
      <c r="CU11" s="73"/>
      <c r="CV11" s="10"/>
    </row>
    <row r="12" spans="3:100" ht="20.100000000000001" customHeight="1" x14ac:dyDescent="0.4">
      <c r="C12" s="30" t="str">
        <f t="shared" si="1"/>
        <v>ここね篠崎</v>
      </c>
      <c r="D12" s="8" t="s">
        <v>9</v>
      </c>
      <c r="E12" s="9" t="str">
        <f t="shared" si="0"/>
        <v>ここね篠崎06</v>
      </c>
      <c r="F12" s="57" t="s">
        <v>137</v>
      </c>
      <c r="G12" s="57" t="s">
        <v>137</v>
      </c>
      <c r="H12" s="57" t="s">
        <v>137</v>
      </c>
      <c r="I12" s="57" t="s">
        <v>137</v>
      </c>
      <c r="J12" s="57" t="s">
        <v>137</v>
      </c>
      <c r="K12" s="57" t="s">
        <v>137</v>
      </c>
      <c r="L12" s="57" t="s">
        <v>137</v>
      </c>
      <c r="M12" s="57" t="s">
        <v>137</v>
      </c>
      <c r="N12" s="57" t="s">
        <v>137</v>
      </c>
      <c r="O12" s="57" t="s">
        <v>137</v>
      </c>
      <c r="P12" s="57" t="s">
        <v>138</v>
      </c>
      <c r="Q12" s="57" t="s">
        <v>137</v>
      </c>
      <c r="R12" s="57" t="s">
        <v>137</v>
      </c>
      <c r="S12" s="57" t="s">
        <v>137</v>
      </c>
      <c r="T12" s="57" t="s">
        <v>137</v>
      </c>
      <c r="U12" s="57" t="s">
        <v>137</v>
      </c>
      <c r="V12" s="57" t="s">
        <v>137</v>
      </c>
      <c r="W12" s="57" t="s">
        <v>137</v>
      </c>
      <c r="X12" s="57" t="s">
        <v>137</v>
      </c>
      <c r="Y12" s="57" t="s">
        <v>137</v>
      </c>
      <c r="Z12" s="57" t="s">
        <v>137</v>
      </c>
      <c r="AA12" s="57" t="s">
        <v>137</v>
      </c>
      <c r="AB12" s="57" t="s">
        <v>137</v>
      </c>
      <c r="AC12" s="57" t="s">
        <v>137</v>
      </c>
      <c r="AD12" s="57" t="s">
        <v>137</v>
      </c>
      <c r="AE12" s="57" t="s">
        <v>137</v>
      </c>
      <c r="AF12" s="57" t="s">
        <v>137</v>
      </c>
      <c r="AG12" s="58" t="s">
        <v>138</v>
      </c>
      <c r="AH12" s="58" t="s">
        <v>138</v>
      </c>
      <c r="AI12" s="57" t="s">
        <v>137</v>
      </c>
      <c r="AJ12" s="57" t="s">
        <v>137</v>
      </c>
      <c r="AK12" s="57" t="s">
        <v>137</v>
      </c>
      <c r="AL12" s="57" t="s">
        <v>137</v>
      </c>
      <c r="AM12" s="57" t="s">
        <v>137</v>
      </c>
      <c r="AN12" s="57" t="s">
        <v>137</v>
      </c>
      <c r="AO12" s="57" t="s">
        <v>137</v>
      </c>
      <c r="AP12" s="57" t="s">
        <v>137</v>
      </c>
      <c r="AQ12" s="57" t="s">
        <v>137</v>
      </c>
      <c r="AR12" s="57" t="s">
        <v>137</v>
      </c>
      <c r="AS12" s="58" t="s">
        <v>138</v>
      </c>
      <c r="AT12" s="57" t="s">
        <v>137</v>
      </c>
      <c r="AU12" s="57" t="s">
        <v>137</v>
      </c>
      <c r="AV12" s="57" t="s">
        <v>137</v>
      </c>
      <c r="AW12" s="57" t="s">
        <v>137</v>
      </c>
      <c r="AX12" s="57" t="s">
        <v>137</v>
      </c>
      <c r="AY12" s="57" t="s">
        <v>137</v>
      </c>
      <c r="AZ12" s="57" t="s">
        <v>137</v>
      </c>
      <c r="BA12" s="7"/>
      <c r="BB12" s="10"/>
      <c r="BC12" s="10"/>
      <c r="BD12" s="10"/>
      <c r="BE12" s="73"/>
      <c r="BF12" s="10"/>
      <c r="BG12" s="66"/>
      <c r="BH12" s="73"/>
      <c r="BI12" s="74" t="s">
        <v>293</v>
      </c>
      <c r="BJ12" s="10"/>
      <c r="BK12" s="10"/>
      <c r="BL12" s="10"/>
      <c r="BM12" s="10"/>
      <c r="BN12" s="10"/>
      <c r="BO12" s="10"/>
      <c r="BP12" s="10"/>
      <c r="BQ12" s="10"/>
      <c r="BR12" s="10"/>
      <c r="BS12" s="10"/>
      <c r="BT12" s="10"/>
      <c r="BU12" s="10"/>
      <c r="BV12" s="10"/>
      <c r="BW12" s="10"/>
      <c r="BX12" s="10"/>
      <c r="BY12" s="10"/>
      <c r="BZ12" s="70"/>
      <c r="CA12" s="70"/>
      <c r="CB12" s="10"/>
      <c r="CC12" s="10"/>
      <c r="CD12" s="16"/>
      <c r="CE12" s="73"/>
      <c r="CF12" s="70"/>
      <c r="CG12" s="10"/>
      <c r="CH12" s="10"/>
      <c r="CI12" s="10"/>
      <c r="CJ12" s="10"/>
      <c r="CK12" s="10"/>
      <c r="CL12" s="10"/>
      <c r="CM12" s="10"/>
      <c r="CN12" s="10"/>
      <c r="CO12" s="10"/>
      <c r="CP12" s="10"/>
      <c r="CQ12" s="10"/>
      <c r="CR12" s="10"/>
      <c r="CS12" s="10"/>
      <c r="CT12" s="73"/>
      <c r="CU12" s="73"/>
      <c r="CV12" s="10"/>
    </row>
    <row r="13" spans="3:100" ht="20.100000000000001" customHeight="1" x14ac:dyDescent="0.4">
      <c r="C13" s="30" t="str">
        <f t="shared" si="1"/>
        <v>ここね篠崎</v>
      </c>
      <c r="D13" s="8" t="s">
        <v>10</v>
      </c>
      <c r="E13" s="9" t="str">
        <f t="shared" si="0"/>
        <v>ここね篠崎07</v>
      </c>
      <c r="F13" s="57" t="s">
        <v>137</v>
      </c>
      <c r="G13" s="57" t="s">
        <v>137</v>
      </c>
      <c r="H13" s="57" t="s">
        <v>137</v>
      </c>
      <c r="I13" s="57" t="s">
        <v>137</v>
      </c>
      <c r="J13" s="57" t="s">
        <v>137</v>
      </c>
      <c r="K13" s="57" t="s">
        <v>137</v>
      </c>
      <c r="L13" s="57" t="s">
        <v>137</v>
      </c>
      <c r="M13" s="57" t="s">
        <v>138</v>
      </c>
      <c r="N13" s="57" t="s">
        <v>137</v>
      </c>
      <c r="O13" s="57" t="s">
        <v>137</v>
      </c>
      <c r="P13" s="57" t="s">
        <v>137</v>
      </c>
      <c r="Q13" s="57" t="s">
        <v>137</v>
      </c>
      <c r="R13" s="57" t="s">
        <v>137</v>
      </c>
      <c r="S13" s="57" t="s">
        <v>137</v>
      </c>
      <c r="T13" s="57" t="s">
        <v>137</v>
      </c>
      <c r="U13" s="57" t="s">
        <v>137</v>
      </c>
      <c r="V13" s="57" t="s">
        <v>137</v>
      </c>
      <c r="W13" s="57" t="s">
        <v>137</v>
      </c>
      <c r="X13" s="57" t="s">
        <v>137</v>
      </c>
      <c r="Y13" s="57" t="s">
        <v>137</v>
      </c>
      <c r="Z13" s="57" t="s">
        <v>137</v>
      </c>
      <c r="AA13" s="57" t="s">
        <v>137</v>
      </c>
      <c r="AB13" s="58" t="s">
        <v>138</v>
      </c>
      <c r="AC13" s="58" t="s">
        <v>138</v>
      </c>
      <c r="AD13" s="58" t="s">
        <v>138</v>
      </c>
      <c r="AE13" s="58" t="s">
        <v>138</v>
      </c>
      <c r="AF13" s="58" t="s">
        <v>138</v>
      </c>
      <c r="AG13" s="58" t="s">
        <v>138</v>
      </c>
      <c r="AH13" s="57" t="s">
        <v>137</v>
      </c>
      <c r="AI13" s="57" t="s">
        <v>137</v>
      </c>
      <c r="AJ13" s="57" t="s">
        <v>137</v>
      </c>
      <c r="AK13" s="57" t="s">
        <v>137</v>
      </c>
      <c r="AL13" s="57" t="s">
        <v>137</v>
      </c>
      <c r="AM13" s="57" t="s">
        <v>137</v>
      </c>
      <c r="AN13" s="57" t="s">
        <v>137</v>
      </c>
      <c r="AO13" s="57" t="s">
        <v>137</v>
      </c>
      <c r="AP13" s="57" t="s">
        <v>137</v>
      </c>
      <c r="AQ13" s="57" t="s">
        <v>137</v>
      </c>
      <c r="AR13" s="57" t="s">
        <v>137</v>
      </c>
      <c r="AS13" s="57" t="s">
        <v>137</v>
      </c>
      <c r="AT13" s="57" t="s">
        <v>137</v>
      </c>
      <c r="AU13" s="57" t="s">
        <v>137</v>
      </c>
      <c r="AV13" s="57" t="s">
        <v>137</v>
      </c>
      <c r="AW13" s="58" t="s">
        <v>138</v>
      </c>
      <c r="AX13" s="57" t="s">
        <v>137</v>
      </c>
      <c r="AY13" s="57" t="s">
        <v>137</v>
      </c>
      <c r="AZ13" s="57" t="s">
        <v>137</v>
      </c>
      <c r="BA13" s="7"/>
      <c r="BB13" s="10"/>
      <c r="BC13" s="10"/>
      <c r="BD13" s="10"/>
      <c r="BE13" s="73"/>
      <c r="BF13" s="10"/>
      <c r="BG13" s="16"/>
      <c r="BH13" s="73"/>
      <c r="BI13" s="73"/>
      <c r="BJ13" s="10"/>
      <c r="BK13" s="10"/>
      <c r="BL13" s="10"/>
      <c r="BM13" s="10"/>
      <c r="BN13" s="10"/>
      <c r="BO13" s="10"/>
      <c r="BP13" s="10"/>
      <c r="BQ13" s="10"/>
      <c r="BR13" s="10"/>
      <c r="BS13" s="10"/>
      <c r="BT13" s="10"/>
      <c r="BU13" s="10"/>
      <c r="BV13" s="10"/>
      <c r="BW13" s="10"/>
      <c r="BX13" s="10"/>
      <c r="BY13" s="10"/>
      <c r="BZ13" s="10"/>
      <c r="CA13" s="10"/>
      <c r="CB13" s="10"/>
      <c r="CC13" s="10"/>
      <c r="CD13" s="10"/>
      <c r="CE13" s="73"/>
      <c r="CF13" s="10"/>
      <c r="CG13" s="10"/>
      <c r="CH13" s="10"/>
      <c r="CI13" s="10"/>
      <c r="CJ13" s="10"/>
      <c r="CK13" s="10"/>
      <c r="CL13" s="10"/>
      <c r="CM13" s="10"/>
      <c r="CN13" s="10"/>
      <c r="CO13" s="10"/>
      <c r="CP13" s="10"/>
      <c r="CQ13" s="10"/>
      <c r="CR13" s="10"/>
      <c r="CS13" s="10"/>
      <c r="CT13" s="70"/>
      <c r="CU13" s="70"/>
      <c r="CV13" s="10"/>
    </row>
    <row r="14" spans="3:100" ht="20.100000000000001" customHeight="1" x14ac:dyDescent="0.4">
      <c r="C14" s="30" t="str">
        <f t="shared" si="1"/>
        <v>ここね篠崎</v>
      </c>
      <c r="D14" s="8" t="s">
        <v>11</v>
      </c>
      <c r="E14" s="9" t="str">
        <f t="shared" si="0"/>
        <v>ここね篠崎08</v>
      </c>
      <c r="F14" s="57" t="s">
        <v>137</v>
      </c>
      <c r="G14" s="57" t="s">
        <v>137</v>
      </c>
      <c r="H14" s="57" t="s">
        <v>137</v>
      </c>
      <c r="I14" s="57" t="s">
        <v>137</v>
      </c>
      <c r="J14" s="57" t="s">
        <v>137</v>
      </c>
      <c r="K14" s="57" t="s">
        <v>137</v>
      </c>
      <c r="L14" s="57" t="s">
        <v>137</v>
      </c>
      <c r="M14" s="57" t="s">
        <v>137</v>
      </c>
      <c r="N14" s="57" t="s">
        <v>137</v>
      </c>
      <c r="O14" s="57" t="s">
        <v>137</v>
      </c>
      <c r="P14" s="57" t="s">
        <v>137</v>
      </c>
      <c r="Q14" s="57" t="s">
        <v>137</v>
      </c>
      <c r="R14" s="57" t="s">
        <v>137</v>
      </c>
      <c r="S14" s="57" t="s">
        <v>137</v>
      </c>
      <c r="T14" s="57" t="s">
        <v>137</v>
      </c>
      <c r="U14" s="57" t="s">
        <v>137</v>
      </c>
      <c r="V14" s="57" t="s">
        <v>137</v>
      </c>
      <c r="W14" s="57" t="s">
        <v>137</v>
      </c>
      <c r="X14" s="57" t="s">
        <v>137</v>
      </c>
      <c r="Y14" s="57" t="s">
        <v>137</v>
      </c>
      <c r="Z14" s="57" t="s">
        <v>137</v>
      </c>
      <c r="AA14" s="57" t="s">
        <v>137</v>
      </c>
      <c r="AB14" s="57" t="s">
        <v>137</v>
      </c>
      <c r="AC14" s="57" t="s">
        <v>137</v>
      </c>
      <c r="AD14" s="57" t="s">
        <v>137</v>
      </c>
      <c r="AE14" s="57" t="s">
        <v>137</v>
      </c>
      <c r="AF14" s="57" t="s">
        <v>137</v>
      </c>
      <c r="AG14" s="58" t="s">
        <v>138</v>
      </c>
      <c r="AH14" s="58" t="s">
        <v>138</v>
      </c>
      <c r="AI14" s="57" t="s">
        <v>137</v>
      </c>
      <c r="AJ14" s="57" t="s">
        <v>137</v>
      </c>
      <c r="AK14" s="57" t="s">
        <v>137</v>
      </c>
      <c r="AL14" s="57" t="s">
        <v>137</v>
      </c>
      <c r="AM14" s="57" t="s">
        <v>137</v>
      </c>
      <c r="AN14" s="58" t="s">
        <v>138</v>
      </c>
      <c r="AO14" s="57" t="s">
        <v>137</v>
      </c>
      <c r="AP14" s="57" t="s">
        <v>137</v>
      </c>
      <c r="AQ14" s="57" t="s">
        <v>137</v>
      </c>
      <c r="AR14" s="57" t="s">
        <v>137</v>
      </c>
      <c r="AS14" s="57" t="s">
        <v>137</v>
      </c>
      <c r="AT14" s="57" t="s">
        <v>137</v>
      </c>
      <c r="AU14" s="57" t="s">
        <v>137</v>
      </c>
      <c r="AV14" s="57" t="s">
        <v>137</v>
      </c>
      <c r="AW14" s="57" t="s">
        <v>137</v>
      </c>
      <c r="AX14" s="57" t="s">
        <v>137</v>
      </c>
      <c r="AY14" s="57" t="s">
        <v>137</v>
      </c>
      <c r="AZ14" s="57" t="s">
        <v>137</v>
      </c>
      <c r="BA14" s="7"/>
      <c r="BB14" s="10"/>
      <c r="BC14" s="10"/>
      <c r="BD14" s="10"/>
      <c r="BE14" s="70"/>
      <c r="BF14" s="10"/>
      <c r="BG14" s="10"/>
      <c r="BH14" s="73"/>
      <c r="BI14" s="70"/>
      <c r="BJ14" s="10"/>
      <c r="BK14" s="10"/>
      <c r="BL14" s="10"/>
      <c r="BM14" s="10"/>
      <c r="BN14" s="10"/>
      <c r="BO14" s="10"/>
      <c r="BP14" s="10"/>
      <c r="BQ14" s="10"/>
      <c r="BR14" s="10"/>
      <c r="BS14" s="10"/>
      <c r="BT14" s="10"/>
      <c r="BU14" s="10"/>
      <c r="BV14" s="10"/>
      <c r="BW14" s="10"/>
      <c r="BX14" s="10"/>
      <c r="BY14" s="10"/>
      <c r="BZ14" s="10"/>
      <c r="CA14" s="10"/>
      <c r="CB14" s="10"/>
      <c r="CC14" s="10"/>
      <c r="CD14" s="10"/>
      <c r="CE14" s="70"/>
      <c r="CF14" s="10"/>
      <c r="CG14" s="10"/>
      <c r="CH14" s="10"/>
      <c r="CI14" s="10"/>
      <c r="CJ14" s="10"/>
      <c r="CK14" s="10"/>
      <c r="CL14" s="10"/>
      <c r="CM14" s="10"/>
      <c r="CN14" s="10"/>
      <c r="CO14" s="10"/>
      <c r="CP14" s="10"/>
      <c r="CQ14" s="10"/>
      <c r="CR14" s="10"/>
      <c r="CS14" s="10"/>
      <c r="CT14" s="10"/>
      <c r="CU14" s="10"/>
      <c r="CV14" s="10"/>
    </row>
    <row r="15" spans="3:100" ht="20.100000000000001" customHeight="1" x14ac:dyDescent="0.4">
      <c r="C15" s="30" t="str">
        <f t="shared" si="1"/>
        <v>ここね篠崎</v>
      </c>
      <c r="D15" s="8" t="s">
        <v>12</v>
      </c>
      <c r="E15" s="9" t="str">
        <f t="shared" si="0"/>
        <v>ここね篠崎09</v>
      </c>
      <c r="F15" s="57" t="s">
        <v>137</v>
      </c>
      <c r="G15" s="58" t="s">
        <v>138</v>
      </c>
      <c r="H15" s="57" t="s">
        <v>137</v>
      </c>
      <c r="I15" s="57" t="s">
        <v>137</v>
      </c>
      <c r="J15" s="57" t="s">
        <v>137</v>
      </c>
      <c r="K15" s="57" t="s">
        <v>137</v>
      </c>
      <c r="L15" s="57" t="s">
        <v>137</v>
      </c>
      <c r="M15" s="57" t="s">
        <v>137</v>
      </c>
      <c r="N15" s="57" t="s">
        <v>137</v>
      </c>
      <c r="O15" s="57" t="s">
        <v>137</v>
      </c>
      <c r="P15" s="57" t="s">
        <v>137</v>
      </c>
      <c r="Q15" s="57" t="s">
        <v>137</v>
      </c>
      <c r="R15" s="57" t="s">
        <v>137</v>
      </c>
      <c r="S15" s="57" t="s">
        <v>137</v>
      </c>
      <c r="T15" s="57" t="s">
        <v>137</v>
      </c>
      <c r="U15" s="57" t="s">
        <v>137</v>
      </c>
      <c r="V15" s="57" t="s">
        <v>137</v>
      </c>
      <c r="W15" s="57" t="s">
        <v>137</v>
      </c>
      <c r="X15" s="57" t="s">
        <v>137</v>
      </c>
      <c r="Y15" s="57" t="s">
        <v>137</v>
      </c>
      <c r="Z15" s="57" t="s">
        <v>137</v>
      </c>
      <c r="AA15" s="58" t="s">
        <v>138</v>
      </c>
      <c r="AB15" s="58" t="s">
        <v>138</v>
      </c>
      <c r="AC15" s="57" t="s">
        <v>137</v>
      </c>
      <c r="AD15" s="57" t="s">
        <v>137</v>
      </c>
      <c r="AE15" s="57" t="s">
        <v>137</v>
      </c>
      <c r="AF15" s="58" t="s">
        <v>138</v>
      </c>
      <c r="AG15" s="58" t="s">
        <v>138</v>
      </c>
      <c r="AH15" s="58" t="s">
        <v>138</v>
      </c>
      <c r="AI15" s="57" t="s">
        <v>137</v>
      </c>
      <c r="AJ15" s="58" t="s">
        <v>138</v>
      </c>
      <c r="AK15" s="57" t="s">
        <v>137</v>
      </c>
      <c r="AL15" s="57" t="s">
        <v>137</v>
      </c>
      <c r="AM15" s="57" t="s">
        <v>137</v>
      </c>
      <c r="AN15" s="58" t="s">
        <v>138</v>
      </c>
      <c r="AO15" s="57" t="s">
        <v>137</v>
      </c>
      <c r="AP15" s="57" t="s">
        <v>137</v>
      </c>
      <c r="AQ15" s="57" t="s">
        <v>137</v>
      </c>
      <c r="AR15" s="57" t="s">
        <v>137</v>
      </c>
      <c r="AS15" s="58" t="s">
        <v>138</v>
      </c>
      <c r="AT15" s="57" t="s">
        <v>296</v>
      </c>
      <c r="AU15" s="57" t="s">
        <v>137</v>
      </c>
      <c r="AV15" s="57" t="s">
        <v>137</v>
      </c>
      <c r="AW15" s="57" t="s">
        <v>137</v>
      </c>
      <c r="AX15" s="57" t="s">
        <v>137</v>
      </c>
      <c r="AY15" s="57" t="s">
        <v>137</v>
      </c>
      <c r="AZ15" s="57" t="s">
        <v>137</v>
      </c>
      <c r="BA15" s="7"/>
      <c r="BB15" s="10"/>
      <c r="BC15" s="10"/>
      <c r="BD15" s="10"/>
      <c r="BE15" s="10"/>
      <c r="BF15" s="10"/>
      <c r="BG15" s="10"/>
      <c r="BH15" s="73"/>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row>
    <row r="16" spans="3:100" ht="20.100000000000001" customHeight="1" x14ac:dyDescent="0.4">
      <c r="C16" s="30" t="str">
        <f t="shared" si="1"/>
        <v>ここね篠崎</v>
      </c>
      <c r="D16" s="8" t="s">
        <v>13</v>
      </c>
      <c r="E16" s="9" t="str">
        <f t="shared" si="0"/>
        <v>ここね篠崎10</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7"/>
      <c r="BB16" s="10"/>
      <c r="BC16" s="10"/>
      <c r="BD16" s="10"/>
      <c r="BE16" s="10"/>
      <c r="BF16" s="10"/>
      <c r="BG16" s="10"/>
      <c r="BH16" s="73"/>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row>
    <row r="17" spans="3:100" ht="20.100000000000001" customHeight="1" x14ac:dyDescent="0.4">
      <c r="C17" s="30" t="str">
        <f t="shared" si="1"/>
        <v>ここね篠崎</v>
      </c>
      <c r="D17" s="8" t="s">
        <v>14</v>
      </c>
      <c r="E17" s="9" t="str">
        <f t="shared" si="0"/>
        <v>ここね篠崎11</v>
      </c>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7"/>
      <c r="BB17" s="10"/>
      <c r="BC17" s="10"/>
      <c r="BD17" s="10"/>
      <c r="BE17" s="10"/>
      <c r="BF17" s="10"/>
      <c r="BG17" s="10"/>
      <c r="BH17" s="7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row>
    <row r="18" spans="3:100" ht="20.100000000000001" customHeight="1" x14ac:dyDescent="0.4">
      <c r="C18" s="30" t="str">
        <f t="shared" si="1"/>
        <v>ここね篠崎</v>
      </c>
      <c r="D18" s="8" t="s">
        <v>15</v>
      </c>
      <c r="E18" s="9" t="str">
        <f t="shared" si="0"/>
        <v>ここね篠崎12</v>
      </c>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7"/>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row>
    <row r="19" spans="3:100" ht="20.100000000000001" customHeight="1" x14ac:dyDescent="0.4">
      <c r="C19" s="30" t="str">
        <f t="shared" si="1"/>
        <v>ここね篠崎</v>
      </c>
      <c r="D19" s="8" t="s">
        <v>16</v>
      </c>
      <c r="E19" s="9" t="str">
        <f t="shared" si="0"/>
        <v>ここね篠崎13</v>
      </c>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7"/>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row>
    <row r="20" spans="3:100" ht="20.100000000000001" customHeight="1" x14ac:dyDescent="0.4">
      <c r="C20" s="30" t="str">
        <f t="shared" si="1"/>
        <v>ここね篠崎</v>
      </c>
      <c r="D20" s="8" t="s">
        <v>17</v>
      </c>
      <c r="E20" s="9" t="str">
        <f t="shared" si="0"/>
        <v>ここね篠崎14</v>
      </c>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7"/>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row>
    <row r="21" spans="3:100" ht="20.100000000000001" customHeight="1" x14ac:dyDescent="0.4">
      <c r="C21" s="30" t="str">
        <f t="shared" si="1"/>
        <v>ここね篠崎</v>
      </c>
      <c r="D21" s="8" t="s">
        <v>18</v>
      </c>
      <c r="E21" s="9" t="str">
        <f t="shared" si="0"/>
        <v>ここね篠崎15</v>
      </c>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7"/>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row>
    <row r="22" spans="3:100" ht="20.100000000000001" customHeight="1" x14ac:dyDescent="0.4">
      <c r="C22" s="30" t="str">
        <f t="shared" si="1"/>
        <v>ここね篠崎</v>
      </c>
      <c r="D22" s="8" t="s">
        <v>20</v>
      </c>
      <c r="E22" s="9" t="str">
        <f t="shared" si="0"/>
        <v>ここね篠崎16</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7"/>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row>
    <row r="23" spans="3:100" ht="20.100000000000001" customHeight="1" x14ac:dyDescent="0.4">
      <c r="C23" s="30" t="str">
        <f t="shared" si="1"/>
        <v>ここね篠崎</v>
      </c>
      <c r="D23" s="8" t="s">
        <v>21</v>
      </c>
      <c r="E23" s="9" t="str">
        <f t="shared" si="0"/>
        <v>ここね篠崎17</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7"/>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row>
    <row r="24" spans="3:100" ht="20.100000000000001" customHeight="1" x14ac:dyDescent="0.4">
      <c r="C24" s="30" t="str">
        <f t="shared" si="1"/>
        <v>ここね篠崎</v>
      </c>
      <c r="D24" s="8" t="s">
        <v>22</v>
      </c>
      <c r="E24" s="9" t="str">
        <f t="shared" si="0"/>
        <v>ここね篠崎18</v>
      </c>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7"/>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row>
    <row r="25" spans="3:100" ht="20.100000000000001" customHeight="1" x14ac:dyDescent="0.4">
      <c r="C25" s="30" t="str">
        <f t="shared" si="1"/>
        <v>ここね篠崎</v>
      </c>
      <c r="D25" s="8" t="s">
        <v>24</v>
      </c>
      <c r="E25" s="9" t="str">
        <f t="shared" si="0"/>
        <v>ここね篠崎19</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7"/>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row>
    <row r="26" spans="3:100" ht="20.100000000000001" customHeight="1" x14ac:dyDescent="0.4">
      <c r="C26" s="30" t="str">
        <f t="shared" si="1"/>
        <v>ここね篠崎</v>
      </c>
      <c r="D26" s="8" t="s">
        <v>25</v>
      </c>
      <c r="E26" s="9" t="str">
        <f t="shared" si="0"/>
        <v>ここね篠崎20</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7"/>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row>
    <row r="27" spans="3:100" ht="20.100000000000001" customHeight="1" x14ac:dyDescent="0.4">
      <c r="C27" s="30" t="str">
        <f t="shared" si="1"/>
        <v>ここね篠崎</v>
      </c>
      <c r="D27" s="8" t="s">
        <v>26</v>
      </c>
      <c r="E27" s="9" t="str">
        <f t="shared" si="0"/>
        <v>ここね篠崎21</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7"/>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row>
    <row r="28" spans="3:100" ht="20.100000000000001" customHeight="1" x14ac:dyDescent="0.4">
      <c r="C28" s="30" t="str">
        <f t="shared" si="1"/>
        <v>ここね篠崎</v>
      </c>
      <c r="D28" s="8" t="s">
        <v>27</v>
      </c>
      <c r="E28" s="9" t="str">
        <f t="shared" si="0"/>
        <v>ここね篠崎22</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7"/>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row>
    <row r="29" spans="3:100" ht="20.100000000000001" customHeight="1" x14ac:dyDescent="0.4">
      <c r="C29" s="30" t="str">
        <f t="shared" si="1"/>
        <v>ここね篠崎</v>
      </c>
      <c r="D29" s="8" t="s">
        <v>28</v>
      </c>
      <c r="E29" s="9" t="str">
        <f t="shared" si="0"/>
        <v>ここね篠崎23</v>
      </c>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7"/>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row>
    <row r="30" spans="3:100" ht="20.100000000000001" customHeight="1" x14ac:dyDescent="0.4">
      <c r="C30" s="30" t="str">
        <f t="shared" si="1"/>
        <v>ここね篠崎</v>
      </c>
      <c r="D30" s="8" t="s">
        <v>29</v>
      </c>
      <c r="E30" s="9" t="str">
        <f t="shared" si="0"/>
        <v>ここね篠崎24</v>
      </c>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7"/>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row>
    <row r="31" spans="3:100" ht="20.100000000000001" customHeight="1" x14ac:dyDescent="0.4">
      <c r="C31" s="30" t="str">
        <f t="shared" si="1"/>
        <v>ここね篠崎</v>
      </c>
      <c r="D31" s="8" t="s">
        <v>30</v>
      </c>
      <c r="E31" s="9" t="str">
        <f t="shared" si="0"/>
        <v>ここね篠崎25</v>
      </c>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7"/>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row>
    <row r="32" spans="3:100" ht="20.100000000000001" customHeight="1" x14ac:dyDescent="0.4">
      <c r="C32" s="30" t="str">
        <f t="shared" si="1"/>
        <v>ここね篠崎</v>
      </c>
      <c r="D32" s="8" t="s">
        <v>31</v>
      </c>
      <c r="E32" s="9" t="str">
        <f t="shared" si="0"/>
        <v>ここね篠崎26</v>
      </c>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7"/>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row>
    <row r="33" spans="3:100" ht="20.100000000000001" customHeight="1" x14ac:dyDescent="0.4">
      <c r="C33" s="30" t="str">
        <f t="shared" si="1"/>
        <v>ここね篠崎</v>
      </c>
      <c r="D33" s="8" t="s">
        <v>32</v>
      </c>
      <c r="E33" s="9" t="str">
        <f t="shared" si="0"/>
        <v>ここね篠崎27</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7"/>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row>
    <row r="34" spans="3:100" ht="20.100000000000001" customHeight="1" x14ac:dyDescent="0.4">
      <c r="C34" s="30" t="str">
        <f t="shared" si="1"/>
        <v>ここね篠崎</v>
      </c>
      <c r="D34" s="8" t="s">
        <v>33</v>
      </c>
      <c r="E34" s="9" t="str">
        <f t="shared" si="0"/>
        <v>ここね篠崎28</v>
      </c>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7"/>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row>
    <row r="35" spans="3:100" ht="20.100000000000001" customHeight="1" x14ac:dyDescent="0.4">
      <c r="C35" s="30" t="str">
        <f t="shared" si="1"/>
        <v>ここね篠崎</v>
      </c>
      <c r="D35" s="8" t="s">
        <v>34</v>
      </c>
      <c r="E35" s="9" t="str">
        <f t="shared" si="0"/>
        <v>ここね篠崎29</v>
      </c>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7"/>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row>
    <row r="36" spans="3:100" ht="20.100000000000001" customHeight="1" x14ac:dyDescent="0.4">
      <c r="C36" s="30" t="str">
        <f t="shared" si="1"/>
        <v>ここね篠崎</v>
      </c>
      <c r="D36" s="8" t="s">
        <v>35</v>
      </c>
      <c r="E36" s="9" t="str">
        <f t="shared" si="0"/>
        <v>ここね篠崎30</v>
      </c>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7"/>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row>
    <row r="37" spans="3:100" ht="20.100000000000001" customHeight="1" x14ac:dyDescent="0.4">
      <c r="C37" s="30" t="str">
        <f t="shared" si="1"/>
        <v>ここね篠崎</v>
      </c>
      <c r="D37" s="8" t="s">
        <v>36</v>
      </c>
      <c r="E37" s="9" t="str">
        <f t="shared" si="0"/>
        <v>ここね篠崎31</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7"/>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row>
    <row r="38" spans="3:100" ht="20.100000000000001" customHeight="1" x14ac:dyDescent="0.4">
      <c r="C38" s="30" t="str">
        <f t="shared" si="1"/>
        <v>ここね篠崎</v>
      </c>
      <c r="D38" s="8" t="s">
        <v>37</v>
      </c>
      <c r="E38" s="9" t="str">
        <f t="shared" si="0"/>
        <v>ここね篠崎32</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7"/>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row>
    <row r="39" spans="3:100" ht="20.100000000000001" customHeight="1" x14ac:dyDescent="0.4">
      <c r="C39" s="30" t="str">
        <f t="shared" si="1"/>
        <v>ここね篠崎</v>
      </c>
      <c r="D39" s="8" t="s">
        <v>38</v>
      </c>
      <c r="E39" s="9" t="str">
        <f t="shared" si="0"/>
        <v>ここね篠崎33</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7"/>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row>
    <row r="40" spans="3:100" ht="20.100000000000001" customHeight="1" x14ac:dyDescent="0.4">
      <c r="C40" s="30" t="str">
        <f t="shared" si="1"/>
        <v>ここね篠崎</v>
      </c>
      <c r="D40" s="8" t="s">
        <v>39</v>
      </c>
      <c r="E40" s="9" t="str">
        <f t="shared" si="0"/>
        <v>ここね篠崎34</v>
      </c>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7"/>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row>
    <row r="41" spans="3:100" ht="20.100000000000001" customHeight="1" x14ac:dyDescent="0.4">
      <c r="C41" s="30" t="str">
        <f t="shared" si="1"/>
        <v>ここね篠崎</v>
      </c>
      <c r="D41" s="8" t="s">
        <v>40</v>
      </c>
      <c r="E41" s="9" t="str">
        <f t="shared" si="0"/>
        <v>ここね篠崎35</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7"/>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row>
    <row r="42" spans="3:100" ht="20.100000000000001" customHeight="1" x14ac:dyDescent="0.4">
      <c r="C42" s="30" t="str">
        <f t="shared" si="1"/>
        <v>ここね篠崎</v>
      </c>
      <c r="D42" s="8" t="s">
        <v>41</v>
      </c>
      <c r="E42" s="9" t="str">
        <f t="shared" si="0"/>
        <v>ここね篠崎36</v>
      </c>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7"/>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row>
    <row r="43" spans="3:100" ht="20.100000000000001" customHeight="1" x14ac:dyDescent="0.4">
      <c r="C43" s="30" t="str">
        <f t="shared" si="1"/>
        <v>ここね篠崎</v>
      </c>
      <c r="D43" s="8" t="s">
        <v>42</v>
      </c>
      <c r="E43" s="9" t="str">
        <f t="shared" si="0"/>
        <v>ここね篠崎37</v>
      </c>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7"/>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row>
    <row r="44" spans="3:100" ht="20.100000000000001" customHeight="1" x14ac:dyDescent="0.4">
      <c r="C44" s="30" t="str">
        <f t="shared" si="1"/>
        <v>ここね篠崎</v>
      </c>
      <c r="D44" s="8" t="s">
        <v>43</v>
      </c>
      <c r="E44" s="9" t="str">
        <f t="shared" si="0"/>
        <v>ここね篠崎38</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7"/>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row>
    <row r="45" spans="3:100" ht="20.100000000000001" customHeight="1" x14ac:dyDescent="0.4">
      <c r="C45" s="30" t="str">
        <f t="shared" si="1"/>
        <v>ここね篠崎</v>
      </c>
      <c r="D45" s="8" t="s">
        <v>44</v>
      </c>
      <c r="E45" s="9" t="str">
        <f t="shared" si="0"/>
        <v>ここね篠崎39</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7"/>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row>
    <row r="46" spans="3:100" ht="20.100000000000001" customHeight="1" x14ac:dyDescent="0.4">
      <c r="C46" s="30" t="str">
        <f t="shared" si="1"/>
        <v>ここね篠崎</v>
      </c>
      <c r="D46" s="8" t="s">
        <v>45</v>
      </c>
      <c r="E46" s="9" t="str">
        <f t="shared" si="0"/>
        <v>ここね篠崎40</v>
      </c>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7"/>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row>
    <row r="47" spans="3:100" ht="20.100000000000001" customHeight="1" x14ac:dyDescent="0.4">
      <c r="C47" s="30" t="str">
        <f t="shared" si="1"/>
        <v>ここね篠崎</v>
      </c>
      <c r="D47" s="8" t="s">
        <v>46</v>
      </c>
      <c r="E47" s="9" t="str">
        <f t="shared" si="0"/>
        <v>ここね篠崎41</v>
      </c>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7"/>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row>
    <row r="48" spans="3:100" ht="20.100000000000001" customHeight="1" x14ac:dyDescent="0.4">
      <c r="C48" s="30" t="str">
        <f t="shared" si="1"/>
        <v>ここね篠崎</v>
      </c>
      <c r="D48" s="8" t="s">
        <v>47</v>
      </c>
      <c r="E48" s="9" t="str">
        <f t="shared" si="0"/>
        <v>ここね篠崎42</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7"/>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row>
    <row r="49" spans="3:100" ht="20.100000000000001" customHeight="1" x14ac:dyDescent="0.4">
      <c r="C49" s="30" t="str">
        <f t="shared" si="1"/>
        <v>ここね篠崎</v>
      </c>
      <c r="D49" s="8" t="s">
        <v>48</v>
      </c>
      <c r="E49" s="9" t="str">
        <f t="shared" si="0"/>
        <v>ここね篠崎43</v>
      </c>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7"/>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row>
    <row r="50" spans="3:100" ht="20.100000000000001" customHeight="1" x14ac:dyDescent="0.4">
      <c r="C50" s="30" t="str">
        <f t="shared" si="1"/>
        <v>ここね篠崎</v>
      </c>
      <c r="D50" s="8" t="s">
        <v>49</v>
      </c>
      <c r="E50" s="9" t="str">
        <f t="shared" si="0"/>
        <v>ここね篠崎44</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7"/>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row>
    <row r="51" spans="3:100" ht="20.100000000000001" customHeight="1" x14ac:dyDescent="0.4">
      <c r="C51" s="30" t="str">
        <f t="shared" si="1"/>
        <v>ここね篠崎</v>
      </c>
      <c r="D51" s="8" t="s">
        <v>50</v>
      </c>
      <c r="E51" s="9" t="str">
        <f t="shared" si="0"/>
        <v>ここね篠崎45</v>
      </c>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7"/>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row>
    <row r="52" spans="3:100" ht="20.100000000000001" customHeight="1" x14ac:dyDescent="0.4">
      <c r="C52" s="30" t="str">
        <f t="shared" si="1"/>
        <v>ここね篠崎</v>
      </c>
      <c r="D52" s="8" t="s">
        <v>51</v>
      </c>
      <c r="E52" s="9" t="str">
        <f t="shared" si="0"/>
        <v>ここね篠崎46</v>
      </c>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7"/>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row>
    <row r="53" spans="3:100" ht="20.100000000000001" customHeight="1" x14ac:dyDescent="0.4">
      <c r="C53" s="30" t="str">
        <f t="shared" si="1"/>
        <v>ここね篠崎</v>
      </c>
      <c r="D53" s="8" t="s">
        <v>52</v>
      </c>
      <c r="E53" s="9" t="str">
        <f t="shared" si="0"/>
        <v>ここね篠崎47</v>
      </c>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7"/>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row>
    <row r="54" spans="3:100" ht="20.100000000000001" customHeight="1" x14ac:dyDescent="0.4">
      <c r="C54" s="30" t="str">
        <f t="shared" si="1"/>
        <v>ここね篠崎</v>
      </c>
      <c r="D54" s="8" t="s">
        <v>53</v>
      </c>
      <c r="E54" s="9" t="str">
        <f t="shared" si="0"/>
        <v>ここね篠崎48</v>
      </c>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7"/>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row>
    <row r="55" spans="3:100" ht="20.100000000000001" customHeight="1" x14ac:dyDescent="0.4">
      <c r="C55" s="30" t="str">
        <f t="shared" si="1"/>
        <v>ここね篠崎</v>
      </c>
      <c r="D55" s="8" t="s">
        <v>54</v>
      </c>
      <c r="E55" s="9" t="str">
        <f t="shared" si="0"/>
        <v>ここね篠崎49</v>
      </c>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7"/>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row>
    <row r="56" spans="3:100" ht="20.100000000000001" customHeight="1" x14ac:dyDescent="0.4">
      <c r="C56" s="30" t="str">
        <f t="shared" si="1"/>
        <v>ここね篠崎</v>
      </c>
      <c r="D56" s="8" t="s">
        <v>55</v>
      </c>
      <c r="E56" s="9" t="str">
        <f t="shared" si="0"/>
        <v>ここね篠崎50</v>
      </c>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7"/>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row>
    <row r="57" spans="3:100" ht="20.100000000000001" customHeight="1" x14ac:dyDescent="0.4">
      <c r="C57" s="30" t="str">
        <f t="shared" si="1"/>
        <v>ここね篠崎</v>
      </c>
      <c r="D57" s="8" t="s">
        <v>56</v>
      </c>
      <c r="E57" s="9" t="str">
        <f t="shared" si="0"/>
        <v>ここね篠崎51</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7"/>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row>
    <row r="58" spans="3:100" ht="20.100000000000001" customHeight="1" x14ac:dyDescent="0.4">
      <c r="C58" s="30" t="str">
        <f t="shared" si="1"/>
        <v>ここね篠崎</v>
      </c>
      <c r="D58" s="8" t="s">
        <v>57</v>
      </c>
      <c r="E58" s="9" t="str">
        <f t="shared" si="0"/>
        <v>ここね篠崎52</v>
      </c>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7"/>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row>
    <row r="59" spans="3:100" ht="20.100000000000001" customHeight="1" x14ac:dyDescent="0.4">
      <c r="C59" s="30" t="str">
        <f t="shared" si="1"/>
        <v>ここね篠崎</v>
      </c>
      <c r="D59" s="8" t="s">
        <v>58</v>
      </c>
      <c r="E59" s="9" t="str">
        <f t="shared" si="0"/>
        <v>ここね篠崎53</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7"/>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row>
    <row r="60" spans="3:100" ht="20.100000000000001" customHeight="1" x14ac:dyDescent="0.4">
      <c r="C60" s="30" t="str">
        <f t="shared" si="1"/>
        <v>ここね篠崎</v>
      </c>
      <c r="D60" s="8" t="s">
        <v>59</v>
      </c>
      <c r="E60" s="9" t="str">
        <f t="shared" si="0"/>
        <v>ここね篠崎54</v>
      </c>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7"/>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row>
    <row r="61" spans="3:100" ht="20.100000000000001" customHeight="1" x14ac:dyDescent="0.4">
      <c r="C61" s="30" t="str">
        <f t="shared" si="1"/>
        <v>ここね篠崎</v>
      </c>
      <c r="D61" s="8" t="s">
        <v>60</v>
      </c>
      <c r="E61" s="9" t="str">
        <f t="shared" si="0"/>
        <v>ここね篠崎55</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7"/>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row>
    <row r="62" spans="3:100" ht="20.100000000000001" customHeight="1" x14ac:dyDescent="0.4">
      <c r="C62" s="30" t="str">
        <f t="shared" si="1"/>
        <v>ここね篠崎</v>
      </c>
      <c r="D62" s="8" t="s">
        <v>61</v>
      </c>
      <c r="E62" s="9" t="str">
        <f t="shared" si="0"/>
        <v>ここね篠崎56</v>
      </c>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7"/>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row>
    <row r="63" spans="3:100" ht="20.100000000000001" customHeight="1" x14ac:dyDescent="0.4">
      <c r="C63" s="30" t="str">
        <f t="shared" si="1"/>
        <v>ここね篠崎</v>
      </c>
      <c r="D63" s="8" t="s">
        <v>62</v>
      </c>
      <c r="E63" s="9" t="str">
        <f t="shared" si="0"/>
        <v>ここね篠崎57</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7"/>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row>
    <row r="64" spans="3:100" ht="20.100000000000001" customHeight="1" x14ac:dyDescent="0.4">
      <c r="C64" s="30" t="str">
        <f t="shared" si="1"/>
        <v>ここね篠崎</v>
      </c>
      <c r="D64" s="8" t="s">
        <v>63</v>
      </c>
      <c r="E64" s="9" t="str">
        <f t="shared" si="0"/>
        <v>ここね篠崎58</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7"/>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row>
    <row r="65" spans="3:100" ht="20.100000000000001" customHeight="1" x14ac:dyDescent="0.4">
      <c r="C65" s="30" t="str">
        <f t="shared" si="1"/>
        <v>ここね篠崎</v>
      </c>
      <c r="D65" s="8" t="s">
        <v>64</v>
      </c>
      <c r="E65" s="9" t="str">
        <f t="shared" si="0"/>
        <v>ここね篠崎59</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7"/>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row>
    <row r="66" spans="3:100" ht="20.100000000000001" customHeight="1" x14ac:dyDescent="0.4">
      <c r="C66" s="30" t="str">
        <f t="shared" si="1"/>
        <v>ここね篠崎</v>
      </c>
      <c r="D66" s="8" t="s">
        <v>65</v>
      </c>
      <c r="E66" s="9" t="str">
        <f t="shared" si="0"/>
        <v>ここね篠崎60</v>
      </c>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7"/>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row>
    <row r="67" spans="3:100" ht="20.100000000000001" customHeight="1" x14ac:dyDescent="0.4">
      <c r="C67" s="30" t="str">
        <f t="shared" si="1"/>
        <v>ここね篠崎</v>
      </c>
      <c r="D67" s="8" t="s">
        <v>66</v>
      </c>
      <c r="E67" s="9" t="str">
        <f t="shared" si="0"/>
        <v>ここね篠崎61</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7"/>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row>
    <row r="68" spans="3:100" ht="20.100000000000001" customHeight="1" x14ac:dyDescent="0.4">
      <c r="C68" s="30" t="str">
        <f t="shared" si="1"/>
        <v>ここね篠崎</v>
      </c>
      <c r="D68" s="8" t="s">
        <v>67</v>
      </c>
      <c r="E68" s="9" t="str">
        <f t="shared" si="0"/>
        <v>ここね篠崎62</v>
      </c>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7"/>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row>
    <row r="69" spans="3:100" ht="20.100000000000001" customHeight="1" x14ac:dyDescent="0.4">
      <c r="C69" s="30" t="str">
        <f t="shared" si="1"/>
        <v>ここね篠崎</v>
      </c>
      <c r="D69" s="8" t="s">
        <v>68</v>
      </c>
      <c r="E69" s="9" t="str">
        <f t="shared" si="0"/>
        <v>ここね篠崎63</v>
      </c>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7"/>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row>
    <row r="70" spans="3:100" ht="20.100000000000001" customHeight="1" x14ac:dyDescent="0.4">
      <c r="C70" s="30" t="str">
        <f t="shared" si="1"/>
        <v>ここね篠崎</v>
      </c>
      <c r="D70" s="8" t="s">
        <v>69</v>
      </c>
      <c r="E70" s="9" t="str">
        <f t="shared" si="0"/>
        <v>ここね篠崎64</v>
      </c>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7"/>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row>
    <row r="71" spans="3:100" ht="20.100000000000001" customHeight="1" x14ac:dyDescent="0.4">
      <c r="C71" s="30" t="str">
        <f t="shared" si="1"/>
        <v>ここね篠崎</v>
      </c>
      <c r="D71" s="8" t="s">
        <v>70</v>
      </c>
      <c r="E71" s="9" t="str">
        <f t="shared" si="0"/>
        <v>ここね篠崎65</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7"/>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row>
    <row r="72" spans="3:100" ht="20.100000000000001" customHeight="1" x14ac:dyDescent="0.4">
      <c r="C72" s="30" t="str">
        <f t="shared" si="1"/>
        <v>ここね篠崎</v>
      </c>
      <c r="D72" s="8" t="s">
        <v>71</v>
      </c>
      <c r="E72" s="9" t="str">
        <f t="shared" ref="E72:E105" si="2">C72&amp;D72</f>
        <v>ここね篠崎66</v>
      </c>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7"/>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row>
    <row r="73" spans="3:100" ht="20.100000000000001" customHeight="1" x14ac:dyDescent="0.4">
      <c r="C73" s="30" t="str">
        <f t="shared" ref="C73:C104" si="3">C72</f>
        <v>ここね篠崎</v>
      </c>
      <c r="D73" s="8" t="s">
        <v>72</v>
      </c>
      <c r="E73" s="9" t="str">
        <f t="shared" si="2"/>
        <v>ここね篠崎67</v>
      </c>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7"/>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row>
    <row r="74" spans="3:100" ht="20.100000000000001" customHeight="1" x14ac:dyDescent="0.4">
      <c r="C74" s="30" t="str">
        <f t="shared" si="3"/>
        <v>ここね篠崎</v>
      </c>
      <c r="D74" s="8" t="s">
        <v>73</v>
      </c>
      <c r="E74" s="9" t="str">
        <f t="shared" si="2"/>
        <v>ここね篠崎68</v>
      </c>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7"/>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row>
    <row r="75" spans="3:100" ht="20.100000000000001" customHeight="1" x14ac:dyDescent="0.4">
      <c r="C75" s="30" t="str">
        <f t="shared" si="3"/>
        <v>ここね篠崎</v>
      </c>
      <c r="D75" s="8" t="s">
        <v>74</v>
      </c>
      <c r="E75" s="9" t="str">
        <f t="shared" si="2"/>
        <v>ここね篠崎69</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7"/>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row>
    <row r="76" spans="3:100" ht="20.100000000000001" customHeight="1" x14ac:dyDescent="0.4">
      <c r="C76" s="30" t="str">
        <f t="shared" si="3"/>
        <v>ここね篠崎</v>
      </c>
      <c r="D76" s="8" t="s">
        <v>75</v>
      </c>
      <c r="E76" s="9" t="str">
        <f t="shared" si="2"/>
        <v>ここね篠崎70</v>
      </c>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7"/>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row>
    <row r="77" spans="3:100" ht="20.100000000000001" customHeight="1" x14ac:dyDescent="0.4">
      <c r="C77" s="30" t="str">
        <f t="shared" si="3"/>
        <v>ここね篠崎</v>
      </c>
      <c r="D77" s="8" t="s">
        <v>76</v>
      </c>
      <c r="E77" s="9" t="str">
        <f t="shared" si="2"/>
        <v>ここね篠崎71</v>
      </c>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7"/>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row>
    <row r="78" spans="3:100" ht="20.100000000000001" customHeight="1" x14ac:dyDescent="0.4">
      <c r="C78" s="30" t="str">
        <f t="shared" si="3"/>
        <v>ここね篠崎</v>
      </c>
      <c r="D78" s="8" t="s">
        <v>77</v>
      </c>
      <c r="E78" s="9" t="str">
        <f t="shared" si="2"/>
        <v>ここね篠崎72</v>
      </c>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7"/>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row>
    <row r="79" spans="3:100" ht="20.100000000000001" customHeight="1" x14ac:dyDescent="0.4">
      <c r="C79" s="30" t="str">
        <f t="shared" si="3"/>
        <v>ここね篠崎</v>
      </c>
      <c r="D79" s="8" t="s">
        <v>78</v>
      </c>
      <c r="E79" s="9" t="str">
        <f t="shared" si="2"/>
        <v>ここね篠崎73</v>
      </c>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7"/>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row>
    <row r="80" spans="3:100" ht="20.100000000000001" customHeight="1" x14ac:dyDescent="0.4">
      <c r="C80" s="30" t="str">
        <f t="shared" si="3"/>
        <v>ここね篠崎</v>
      </c>
      <c r="D80" s="8" t="s">
        <v>79</v>
      </c>
      <c r="E80" s="9" t="str">
        <f t="shared" si="2"/>
        <v>ここね篠崎74</v>
      </c>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7"/>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row>
    <row r="81" spans="3:100" ht="20.100000000000001" customHeight="1" x14ac:dyDescent="0.4">
      <c r="C81" s="30" t="str">
        <f t="shared" si="3"/>
        <v>ここね篠崎</v>
      </c>
      <c r="D81" s="8" t="s">
        <v>80</v>
      </c>
      <c r="E81" s="9" t="str">
        <f t="shared" si="2"/>
        <v>ここね篠崎75</v>
      </c>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7"/>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row>
    <row r="82" spans="3:100" ht="20.100000000000001" customHeight="1" x14ac:dyDescent="0.4">
      <c r="C82" s="30" t="str">
        <f t="shared" si="3"/>
        <v>ここね篠崎</v>
      </c>
      <c r="D82" s="8" t="s">
        <v>81</v>
      </c>
      <c r="E82" s="9" t="str">
        <f t="shared" si="2"/>
        <v>ここね篠崎76</v>
      </c>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7"/>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row>
    <row r="83" spans="3:100" ht="20.100000000000001" customHeight="1" x14ac:dyDescent="0.4">
      <c r="C83" s="30" t="str">
        <f t="shared" si="3"/>
        <v>ここね篠崎</v>
      </c>
      <c r="D83" s="8" t="s">
        <v>82</v>
      </c>
      <c r="E83" s="9" t="str">
        <f t="shared" si="2"/>
        <v>ここね篠崎77</v>
      </c>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7"/>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row>
    <row r="84" spans="3:100" ht="20.100000000000001" customHeight="1" x14ac:dyDescent="0.4">
      <c r="C84" s="30" t="str">
        <f t="shared" si="3"/>
        <v>ここね篠崎</v>
      </c>
      <c r="D84" s="8" t="s">
        <v>83</v>
      </c>
      <c r="E84" s="9" t="str">
        <f t="shared" si="2"/>
        <v>ここね篠崎78</v>
      </c>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7"/>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row>
    <row r="85" spans="3:100" ht="20.100000000000001" customHeight="1" x14ac:dyDescent="0.4">
      <c r="C85" s="30" t="str">
        <f t="shared" si="3"/>
        <v>ここね篠崎</v>
      </c>
      <c r="D85" s="8" t="s">
        <v>84</v>
      </c>
      <c r="E85" s="9" t="str">
        <f t="shared" si="2"/>
        <v>ここね篠崎79</v>
      </c>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7"/>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row>
    <row r="86" spans="3:100" ht="20.100000000000001" customHeight="1" x14ac:dyDescent="0.4">
      <c r="C86" s="30" t="str">
        <f t="shared" si="3"/>
        <v>ここね篠崎</v>
      </c>
      <c r="D86" s="8" t="s">
        <v>85</v>
      </c>
      <c r="E86" s="9" t="str">
        <f t="shared" si="2"/>
        <v>ここね篠崎80</v>
      </c>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7"/>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row>
    <row r="87" spans="3:100" ht="20.100000000000001" customHeight="1" x14ac:dyDescent="0.4">
      <c r="C87" s="30" t="str">
        <f t="shared" si="3"/>
        <v>ここね篠崎</v>
      </c>
      <c r="D87" s="8" t="s">
        <v>86</v>
      </c>
      <c r="E87" s="9" t="str">
        <f t="shared" si="2"/>
        <v>ここね篠崎81</v>
      </c>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7"/>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row>
    <row r="88" spans="3:100" ht="20.100000000000001" customHeight="1" x14ac:dyDescent="0.4">
      <c r="C88" s="30" t="str">
        <f t="shared" si="3"/>
        <v>ここね篠崎</v>
      </c>
      <c r="D88" s="8" t="s">
        <v>87</v>
      </c>
      <c r="E88" s="9" t="str">
        <f t="shared" si="2"/>
        <v>ここね篠崎82</v>
      </c>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7"/>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row>
    <row r="89" spans="3:100" ht="20.100000000000001" customHeight="1" x14ac:dyDescent="0.4">
      <c r="C89" s="30" t="str">
        <f t="shared" si="3"/>
        <v>ここね篠崎</v>
      </c>
      <c r="D89" s="8" t="s">
        <v>88</v>
      </c>
      <c r="E89" s="9" t="str">
        <f t="shared" si="2"/>
        <v>ここね篠崎83</v>
      </c>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7"/>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row>
    <row r="90" spans="3:100" ht="20.100000000000001" customHeight="1" x14ac:dyDescent="0.4">
      <c r="C90" s="30" t="str">
        <f t="shared" si="3"/>
        <v>ここね篠崎</v>
      </c>
      <c r="D90" s="8" t="s">
        <v>89</v>
      </c>
      <c r="E90" s="9" t="str">
        <f t="shared" si="2"/>
        <v>ここね篠崎84</v>
      </c>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7"/>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row>
    <row r="91" spans="3:100" ht="20.100000000000001" customHeight="1" x14ac:dyDescent="0.4">
      <c r="C91" s="30" t="str">
        <f t="shared" si="3"/>
        <v>ここね篠崎</v>
      </c>
      <c r="D91" s="8" t="s">
        <v>90</v>
      </c>
      <c r="E91" s="9" t="str">
        <f t="shared" si="2"/>
        <v>ここね篠崎85</v>
      </c>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7"/>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row>
    <row r="92" spans="3:100" ht="20.100000000000001" customHeight="1" x14ac:dyDescent="0.4">
      <c r="C92" s="30" t="str">
        <f t="shared" si="3"/>
        <v>ここね篠崎</v>
      </c>
      <c r="D92" s="8" t="s">
        <v>91</v>
      </c>
      <c r="E92" s="9" t="str">
        <f t="shared" si="2"/>
        <v>ここね篠崎86</v>
      </c>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7"/>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row>
    <row r="93" spans="3:100" ht="20.100000000000001" customHeight="1" x14ac:dyDescent="0.4">
      <c r="C93" s="30" t="str">
        <f t="shared" si="3"/>
        <v>ここね篠崎</v>
      </c>
      <c r="D93" s="8" t="s">
        <v>92</v>
      </c>
      <c r="E93" s="9" t="str">
        <f t="shared" si="2"/>
        <v>ここね篠崎87</v>
      </c>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7"/>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row>
    <row r="94" spans="3:100" ht="20.100000000000001" customHeight="1" x14ac:dyDescent="0.4">
      <c r="C94" s="30" t="str">
        <f t="shared" si="3"/>
        <v>ここね篠崎</v>
      </c>
      <c r="D94" s="8" t="s">
        <v>93</v>
      </c>
      <c r="E94" s="9" t="str">
        <f t="shared" si="2"/>
        <v>ここね篠崎88</v>
      </c>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7"/>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row>
    <row r="95" spans="3:100" ht="20.100000000000001" customHeight="1" x14ac:dyDescent="0.4">
      <c r="C95" s="30" t="str">
        <f t="shared" si="3"/>
        <v>ここね篠崎</v>
      </c>
      <c r="D95" s="8" t="s">
        <v>94</v>
      </c>
      <c r="E95" s="9" t="str">
        <f t="shared" si="2"/>
        <v>ここね篠崎89</v>
      </c>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7"/>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row>
    <row r="96" spans="3:100" ht="20.100000000000001" customHeight="1" x14ac:dyDescent="0.4">
      <c r="C96" s="30" t="str">
        <f t="shared" si="3"/>
        <v>ここね篠崎</v>
      </c>
      <c r="D96" s="8" t="s">
        <v>95</v>
      </c>
      <c r="E96" s="9" t="str">
        <f t="shared" si="2"/>
        <v>ここね篠崎90</v>
      </c>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7"/>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row>
    <row r="97" spans="2:100" ht="20.100000000000001" customHeight="1" x14ac:dyDescent="0.4">
      <c r="C97" s="30" t="str">
        <f t="shared" si="3"/>
        <v>ここね篠崎</v>
      </c>
      <c r="D97" s="8" t="s">
        <v>96</v>
      </c>
      <c r="E97" s="9" t="str">
        <f t="shared" si="2"/>
        <v>ここね篠崎91</v>
      </c>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7"/>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row>
    <row r="98" spans="2:100" ht="20.100000000000001" customHeight="1" x14ac:dyDescent="0.4">
      <c r="C98" s="30" t="str">
        <f t="shared" si="3"/>
        <v>ここね篠崎</v>
      </c>
      <c r="D98" s="8" t="s">
        <v>97</v>
      </c>
      <c r="E98" s="9" t="str">
        <f t="shared" si="2"/>
        <v>ここね篠崎92</v>
      </c>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7"/>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row>
    <row r="99" spans="2:100" ht="20.100000000000001" customHeight="1" x14ac:dyDescent="0.4">
      <c r="C99" s="30" t="str">
        <f t="shared" si="3"/>
        <v>ここね篠崎</v>
      </c>
      <c r="D99" s="8" t="s">
        <v>98</v>
      </c>
      <c r="E99" s="9" t="str">
        <f t="shared" si="2"/>
        <v>ここね篠崎93</v>
      </c>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7"/>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row>
    <row r="100" spans="2:100" ht="20.100000000000001" customHeight="1" x14ac:dyDescent="0.4">
      <c r="C100" s="30" t="str">
        <f t="shared" si="3"/>
        <v>ここね篠崎</v>
      </c>
      <c r="D100" s="8" t="s">
        <v>99</v>
      </c>
      <c r="E100" s="9" t="str">
        <f t="shared" si="2"/>
        <v>ここね篠崎94</v>
      </c>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7"/>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row>
    <row r="101" spans="2:100" ht="20.100000000000001" customHeight="1" x14ac:dyDescent="0.4">
      <c r="C101" s="30" t="str">
        <f t="shared" si="3"/>
        <v>ここね篠崎</v>
      </c>
      <c r="D101" s="8" t="s">
        <v>100</v>
      </c>
      <c r="E101" s="9" t="str">
        <f t="shared" si="2"/>
        <v>ここね篠崎95</v>
      </c>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7"/>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row>
    <row r="102" spans="2:100" ht="20.100000000000001" customHeight="1" x14ac:dyDescent="0.4">
      <c r="C102" s="30" t="str">
        <f t="shared" si="3"/>
        <v>ここね篠崎</v>
      </c>
      <c r="D102" s="8" t="s">
        <v>101</v>
      </c>
      <c r="E102" s="9" t="str">
        <f t="shared" si="2"/>
        <v>ここね篠崎96</v>
      </c>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7"/>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row>
    <row r="103" spans="2:100" ht="20.100000000000001" customHeight="1" x14ac:dyDescent="0.4">
      <c r="C103" s="30" t="str">
        <f t="shared" si="3"/>
        <v>ここね篠崎</v>
      </c>
      <c r="D103" s="8" t="s">
        <v>102</v>
      </c>
      <c r="E103" s="9" t="str">
        <f t="shared" si="2"/>
        <v>ここね篠崎97</v>
      </c>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7"/>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row>
    <row r="104" spans="2:100" ht="20.100000000000001" customHeight="1" x14ac:dyDescent="0.4">
      <c r="C104" s="30" t="str">
        <f t="shared" si="3"/>
        <v>ここね篠崎</v>
      </c>
      <c r="D104" s="8" t="s">
        <v>103</v>
      </c>
      <c r="E104" s="9" t="str">
        <f t="shared" si="2"/>
        <v>ここね篠崎98</v>
      </c>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7"/>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row>
    <row r="105" spans="2:100" ht="20.100000000000001" customHeight="1" x14ac:dyDescent="0.4">
      <c r="C105" s="31" t="str">
        <f>C104</f>
        <v>ここね篠崎</v>
      </c>
      <c r="D105" s="11" t="s">
        <v>104</v>
      </c>
      <c r="E105" s="12" t="str">
        <f t="shared" si="2"/>
        <v>ここね篠崎99</v>
      </c>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7"/>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row>
    <row r="106" spans="2:100" ht="18.95" customHeight="1" x14ac:dyDescent="0.4">
      <c r="D106" s="5"/>
      <c r="BA106" s="18"/>
    </row>
    <row r="107" spans="2:100" ht="18.95" customHeight="1" x14ac:dyDescent="0.4">
      <c r="B107" s="75" t="s">
        <v>130</v>
      </c>
      <c r="C107" s="76" t="s">
        <v>109</v>
      </c>
      <c r="D107" s="79" t="s">
        <v>0</v>
      </c>
      <c r="E107" s="80"/>
      <c r="F107" s="21">
        <f>COUNTIF(F7:F105,"はい")</f>
        <v>9</v>
      </c>
      <c r="G107" s="21">
        <f t="shared" ref="G107:AZ107" si="4">COUNTIF(G7:G105,"はい")</f>
        <v>8</v>
      </c>
      <c r="H107" s="21">
        <f>COUNTIF(H7:H105,"はい")</f>
        <v>9</v>
      </c>
      <c r="I107" s="21">
        <f t="shared" si="4"/>
        <v>9</v>
      </c>
      <c r="J107" s="21">
        <f t="shared" si="4"/>
        <v>9</v>
      </c>
      <c r="K107" s="21">
        <f t="shared" si="4"/>
        <v>9</v>
      </c>
      <c r="L107" s="21">
        <f t="shared" si="4"/>
        <v>9</v>
      </c>
      <c r="M107" s="21">
        <f t="shared" si="4"/>
        <v>4</v>
      </c>
      <c r="N107" s="21">
        <f t="shared" si="4"/>
        <v>9</v>
      </c>
      <c r="O107" s="21">
        <f t="shared" si="4"/>
        <v>9</v>
      </c>
      <c r="P107" s="21">
        <f t="shared" si="4"/>
        <v>7</v>
      </c>
      <c r="Q107" s="21">
        <f t="shared" si="4"/>
        <v>9</v>
      </c>
      <c r="R107" s="21">
        <f t="shared" si="4"/>
        <v>9</v>
      </c>
      <c r="S107" s="21">
        <f t="shared" si="4"/>
        <v>9</v>
      </c>
      <c r="T107" s="21">
        <f t="shared" si="4"/>
        <v>9</v>
      </c>
      <c r="U107" s="21">
        <f t="shared" si="4"/>
        <v>9</v>
      </c>
      <c r="V107" s="21">
        <f t="shared" si="4"/>
        <v>9</v>
      </c>
      <c r="W107" s="21">
        <f t="shared" si="4"/>
        <v>9</v>
      </c>
      <c r="X107" s="21">
        <f t="shared" si="4"/>
        <v>9</v>
      </c>
      <c r="Y107" s="21">
        <f t="shared" si="4"/>
        <v>9</v>
      </c>
      <c r="Z107" s="21">
        <f t="shared" si="4"/>
        <v>9</v>
      </c>
      <c r="AA107" s="21">
        <f t="shared" si="4"/>
        <v>5</v>
      </c>
      <c r="AB107" s="21">
        <f t="shared" si="4"/>
        <v>5</v>
      </c>
      <c r="AC107" s="21">
        <f t="shared" si="4"/>
        <v>7</v>
      </c>
      <c r="AD107" s="21">
        <f t="shared" si="4"/>
        <v>6</v>
      </c>
      <c r="AE107" s="21">
        <f t="shared" si="4"/>
        <v>7</v>
      </c>
      <c r="AF107" s="21">
        <f t="shared" si="4"/>
        <v>3</v>
      </c>
      <c r="AG107" s="21">
        <f t="shared" si="4"/>
        <v>1</v>
      </c>
      <c r="AH107" s="21">
        <f t="shared" si="4"/>
        <v>2</v>
      </c>
      <c r="AI107" s="21">
        <f t="shared" si="4"/>
        <v>9</v>
      </c>
      <c r="AJ107" s="21">
        <f t="shared" si="4"/>
        <v>7</v>
      </c>
      <c r="AK107" s="21">
        <f t="shared" si="4"/>
        <v>9</v>
      </c>
      <c r="AL107" s="21">
        <f t="shared" si="4"/>
        <v>9</v>
      </c>
      <c r="AM107" s="21">
        <f t="shared" si="4"/>
        <v>9</v>
      </c>
      <c r="AN107" s="21">
        <f t="shared" si="4"/>
        <v>6</v>
      </c>
      <c r="AO107" s="21">
        <f t="shared" si="4"/>
        <v>9</v>
      </c>
      <c r="AP107" s="21">
        <f t="shared" si="4"/>
        <v>9</v>
      </c>
      <c r="AQ107" s="21">
        <f t="shared" si="4"/>
        <v>9</v>
      </c>
      <c r="AR107" s="21">
        <f t="shared" si="4"/>
        <v>9</v>
      </c>
      <c r="AS107" s="21">
        <f t="shared" si="4"/>
        <v>3</v>
      </c>
      <c r="AT107" s="21">
        <f t="shared" si="4"/>
        <v>9</v>
      </c>
      <c r="AU107" s="21">
        <f t="shared" si="4"/>
        <v>9</v>
      </c>
      <c r="AV107" s="21">
        <f t="shared" si="4"/>
        <v>9</v>
      </c>
      <c r="AW107" s="21">
        <f t="shared" si="4"/>
        <v>8</v>
      </c>
      <c r="AX107" s="21">
        <f t="shared" si="4"/>
        <v>9</v>
      </c>
      <c r="AY107" s="21">
        <f t="shared" si="4"/>
        <v>9</v>
      </c>
      <c r="AZ107" s="21">
        <f t="shared" si="4"/>
        <v>9</v>
      </c>
      <c r="BA107" s="19" t="s">
        <v>108</v>
      </c>
      <c r="BB107" s="21">
        <f>COUNTA(BB7:BB105)</f>
        <v>0</v>
      </c>
      <c r="BC107" s="21">
        <f t="shared" ref="BC107:CV107" si="5">COUNTA(BC7:BC105)</f>
        <v>0</v>
      </c>
      <c r="BD107" s="21">
        <f t="shared" si="5"/>
        <v>0</v>
      </c>
      <c r="BE107" s="21">
        <f t="shared" si="5"/>
        <v>2</v>
      </c>
      <c r="BF107" s="21">
        <f t="shared" si="5"/>
        <v>0</v>
      </c>
      <c r="BG107" s="21">
        <f t="shared" si="5"/>
        <v>0</v>
      </c>
      <c r="BH107" s="21">
        <f t="shared" si="5"/>
        <v>0</v>
      </c>
      <c r="BI107" s="21">
        <f t="shared" si="5"/>
        <v>3</v>
      </c>
      <c r="BJ107" s="21">
        <f t="shared" si="5"/>
        <v>0</v>
      </c>
      <c r="BK107" s="21">
        <f t="shared" si="5"/>
        <v>0</v>
      </c>
      <c r="BL107" s="21">
        <f t="shared" si="5"/>
        <v>1</v>
      </c>
      <c r="BM107" s="21">
        <f t="shared" si="5"/>
        <v>0</v>
      </c>
      <c r="BN107" s="21">
        <f t="shared" si="5"/>
        <v>1</v>
      </c>
      <c r="BO107" s="21">
        <f t="shared" si="5"/>
        <v>0</v>
      </c>
      <c r="BP107" s="21">
        <f t="shared" si="5"/>
        <v>1</v>
      </c>
      <c r="BQ107" s="21">
        <f t="shared" si="5"/>
        <v>0</v>
      </c>
      <c r="BR107" s="21">
        <f t="shared" si="5"/>
        <v>0</v>
      </c>
      <c r="BS107" s="21">
        <f t="shared" si="5"/>
        <v>0</v>
      </c>
      <c r="BT107" s="21">
        <f t="shared" si="5"/>
        <v>0</v>
      </c>
      <c r="BU107" s="21">
        <f t="shared" si="5"/>
        <v>0</v>
      </c>
      <c r="BV107" s="21">
        <f t="shared" si="5"/>
        <v>0</v>
      </c>
      <c r="BW107" s="21">
        <f t="shared" si="5"/>
        <v>0</v>
      </c>
      <c r="BX107" s="21">
        <f t="shared" si="5"/>
        <v>1</v>
      </c>
      <c r="BY107" s="21">
        <f t="shared" si="5"/>
        <v>1</v>
      </c>
      <c r="BZ107" s="21">
        <f t="shared" si="5"/>
        <v>1</v>
      </c>
      <c r="CA107" s="21">
        <f t="shared" si="5"/>
        <v>1</v>
      </c>
      <c r="CB107" s="21">
        <f t="shared" si="5"/>
        <v>0</v>
      </c>
      <c r="CC107" s="21">
        <f t="shared" si="5"/>
        <v>1</v>
      </c>
      <c r="CD107" s="21">
        <f t="shared" si="5"/>
        <v>0</v>
      </c>
      <c r="CE107" s="21">
        <f t="shared" si="5"/>
        <v>0</v>
      </c>
      <c r="CF107" s="21">
        <f t="shared" si="5"/>
        <v>1</v>
      </c>
      <c r="CG107" s="21">
        <f t="shared" si="5"/>
        <v>0</v>
      </c>
      <c r="CH107" s="21">
        <f t="shared" si="5"/>
        <v>0</v>
      </c>
      <c r="CI107" s="21">
        <f t="shared" si="5"/>
        <v>1</v>
      </c>
      <c r="CJ107" s="21">
        <f t="shared" si="5"/>
        <v>1</v>
      </c>
      <c r="CK107" s="21">
        <f t="shared" si="5"/>
        <v>0</v>
      </c>
      <c r="CL107" s="21">
        <f t="shared" si="5"/>
        <v>0</v>
      </c>
      <c r="CM107" s="21">
        <f t="shared" si="5"/>
        <v>0</v>
      </c>
      <c r="CN107" s="21">
        <f t="shared" si="5"/>
        <v>0</v>
      </c>
      <c r="CO107" s="21">
        <f t="shared" si="5"/>
        <v>1</v>
      </c>
      <c r="CP107" s="21">
        <f t="shared" si="5"/>
        <v>1</v>
      </c>
      <c r="CQ107" s="21">
        <f t="shared" si="5"/>
        <v>0</v>
      </c>
      <c r="CR107" s="21">
        <f t="shared" si="5"/>
        <v>0</v>
      </c>
      <c r="CS107" s="21">
        <f t="shared" si="5"/>
        <v>1</v>
      </c>
      <c r="CT107" s="21">
        <f t="shared" si="5"/>
        <v>0</v>
      </c>
      <c r="CU107" s="21">
        <f t="shared" si="5"/>
        <v>1</v>
      </c>
      <c r="CV107" s="21">
        <f t="shared" si="5"/>
        <v>0</v>
      </c>
    </row>
    <row r="108" spans="2:100" ht="18.95" customHeight="1" x14ac:dyDescent="0.4">
      <c r="B108" s="75"/>
      <c r="C108" s="77"/>
      <c r="D108" s="79" t="s">
        <v>1</v>
      </c>
      <c r="E108" s="80"/>
      <c r="F108" s="21">
        <f t="shared" ref="F108:AZ108" si="6">COUNTIF(F7:F105,"いいえ")</f>
        <v>0</v>
      </c>
      <c r="G108" s="21">
        <f t="shared" si="6"/>
        <v>1</v>
      </c>
      <c r="H108" s="21">
        <f t="shared" si="6"/>
        <v>0</v>
      </c>
      <c r="I108" s="21">
        <f t="shared" si="6"/>
        <v>0</v>
      </c>
      <c r="J108" s="21">
        <f t="shared" si="6"/>
        <v>0</v>
      </c>
      <c r="K108" s="21">
        <f t="shared" si="6"/>
        <v>0</v>
      </c>
      <c r="L108" s="21">
        <f t="shared" si="6"/>
        <v>0</v>
      </c>
      <c r="M108" s="21">
        <f t="shared" si="6"/>
        <v>5</v>
      </c>
      <c r="N108" s="21">
        <f t="shared" si="6"/>
        <v>0</v>
      </c>
      <c r="O108" s="21">
        <f t="shared" si="6"/>
        <v>0</v>
      </c>
      <c r="P108" s="21">
        <f t="shared" si="6"/>
        <v>2</v>
      </c>
      <c r="Q108" s="21">
        <f t="shared" si="6"/>
        <v>0</v>
      </c>
      <c r="R108" s="21">
        <f t="shared" si="6"/>
        <v>0</v>
      </c>
      <c r="S108" s="21">
        <f t="shared" si="6"/>
        <v>0</v>
      </c>
      <c r="T108" s="21">
        <f t="shared" si="6"/>
        <v>0</v>
      </c>
      <c r="U108" s="21">
        <f t="shared" si="6"/>
        <v>0</v>
      </c>
      <c r="V108" s="21">
        <f t="shared" si="6"/>
        <v>0</v>
      </c>
      <c r="W108" s="21">
        <f t="shared" si="6"/>
        <v>0</v>
      </c>
      <c r="X108" s="21">
        <f t="shared" si="6"/>
        <v>0</v>
      </c>
      <c r="Y108" s="21">
        <f t="shared" si="6"/>
        <v>0</v>
      </c>
      <c r="Z108" s="21">
        <f t="shared" si="6"/>
        <v>0</v>
      </c>
      <c r="AA108" s="21">
        <f t="shared" si="6"/>
        <v>4</v>
      </c>
      <c r="AB108" s="21">
        <f t="shared" si="6"/>
        <v>4</v>
      </c>
      <c r="AC108" s="21">
        <f t="shared" si="6"/>
        <v>2</v>
      </c>
      <c r="AD108" s="21">
        <f t="shared" si="6"/>
        <v>3</v>
      </c>
      <c r="AE108" s="21">
        <f t="shared" si="6"/>
        <v>2</v>
      </c>
      <c r="AF108" s="21">
        <f t="shared" si="6"/>
        <v>6</v>
      </c>
      <c r="AG108" s="21">
        <f t="shared" si="6"/>
        <v>8</v>
      </c>
      <c r="AH108" s="21">
        <f t="shared" si="6"/>
        <v>7</v>
      </c>
      <c r="AI108" s="21">
        <f t="shared" si="6"/>
        <v>0</v>
      </c>
      <c r="AJ108" s="21">
        <f t="shared" si="6"/>
        <v>2</v>
      </c>
      <c r="AK108" s="21">
        <f t="shared" si="6"/>
        <v>0</v>
      </c>
      <c r="AL108" s="21">
        <f t="shared" si="6"/>
        <v>0</v>
      </c>
      <c r="AM108" s="21">
        <f t="shared" si="6"/>
        <v>0</v>
      </c>
      <c r="AN108" s="21">
        <f t="shared" si="6"/>
        <v>3</v>
      </c>
      <c r="AO108" s="21">
        <f t="shared" si="6"/>
        <v>0</v>
      </c>
      <c r="AP108" s="21">
        <f t="shared" si="6"/>
        <v>0</v>
      </c>
      <c r="AQ108" s="21">
        <f t="shared" si="6"/>
        <v>0</v>
      </c>
      <c r="AR108" s="21">
        <f t="shared" si="6"/>
        <v>0</v>
      </c>
      <c r="AS108" s="21">
        <f t="shared" si="6"/>
        <v>6</v>
      </c>
      <c r="AT108" s="21">
        <f t="shared" si="6"/>
        <v>0</v>
      </c>
      <c r="AU108" s="21">
        <f t="shared" si="6"/>
        <v>0</v>
      </c>
      <c r="AV108" s="21">
        <f t="shared" si="6"/>
        <v>0</v>
      </c>
      <c r="AW108" s="21">
        <f t="shared" si="6"/>
        <v>1</v>
      </c>
      <c r="AX108" s="21">
        <f t="shared" si="6"/>
        <v>0</v>
      </c>
      <c r="AY108" s="21">
        <f t="shared" si="6"/>
        <v>0</v>
      </c>
      <c r="AZ108" s="21">
        <f t="shared" si="6"/>
        <v>0</v>
      </c>
      <c r="BA108" s="20"/>
    </row>
    <row r="109" spans="2:100" ht="18.95" customHeight="1" x14ac:dyDescent="0.4">
      <c r="B109" s="75"/>
      <c r="C109" s="78"/>
      <c r="D109" s="79" t="s">
        <v>107</v>
      </c>
      <c r="E109" s="80"/>
      <c r="F109" s="21">
        <f t="shared" ref="F109:AZ109" si="7">SUM(F107:F108)</f>
        <v>9</v>
      </c>
      <c r="G109" s="21">
        <f t="shared" si="7"/>
        <v>9</v>
      </c>
      <c r="H109" s="21">
        <f t="shared" si="7"/>
        <v>9</v>
      </c>
      <c r="I109" s="21">
        <f t="shared" si="7"/>
        <v>9</v>
      </c>
      <c r="J109" s="21">
        <f t="shared" si="7"/>
        <v>9</v>
      </c>
      <c r="K109" s="21">
        <f t="shared" si="7"/>
        <v>9</v>
      </c>
      <c r="L109" s="21">
        <f t="shared" si="7"/>
        <v>9</v>
      </c>
      <c r="M109" s="21">
        <f t="shared" si="7"/>
        <v>9</v>
      </c>
      <c r="N109" s="21">
        <f t="shared" si="7"/>
        <v>9</v>
      </c>
      <c r="O109" s="21">
        <f t="shared" si="7"/>
        <v>9</v>
      </c>
      <c r="P109" s="21">
        <f t="shared" si="7"/>
        <v>9</v>
      </c>
      <c r="Q109" s="21">
        <f t="shared" si="7"/>
        <v>9</v>
      </c>
      <c r="R109" s="21">
        <f t="shared" si="7"/>
        <v>9</v>
      </c>
      <c r="S109" s="21">
        <f t="shared" si="7"/>
        <v>9</v>
      </c>
      <c r="T109" s="21">
        <f t="shared" si="7"/>
        <v>9</v>
      </c>
      <c r="U109" s="21">
        <f t="shared" si="7"/>
        <v>9</v>
      </c>
      <c r="V109" s="21">
        <f t="shared" si="7"/>
        <v>9</v>
      </c>
      <c r="W109" s="21">
        <f t="shared" si="7"/>
        <v>9</v>
      </c>
      <c r="X109" s="21">
        <f t="shared" si="7"/>
        <v>9</v>
      </c>
      <c r="Y109" s="21">
        <f t="shared" si="7"/>
        <v>9</v>
      </c>
      <c r="Z109" s="21">
        <f t="shared" si="7"/>
        <v>9</v>
      </c>
      <c r="AA109" s="21">
        <f t="shared" si="7"/>
        <v>9</v>
      </c>
      <c r="AB109" s="21">
        <f t="shared" si="7"/>
        <v>9</v>
      </c>
      <c r="AC109" s="21">
        <f t="shared" si="7"/>
        <v>9</v>
      </c>
      <c r="AD109" s="21">
        <f t="shared" si="7"/>
        <v>9</v>
      </c>
      <c r="AE109" s="21">
        <f t="shared" si="7"/>
        <v>9</v>
      </c>
      <c r="AF109" s="21">
        <f t="shared" si="7"/>
        <v>9</v>
      </c>
      <c r="AG109" s="21">
        <f t="shared" si="7"/>
        <v>9</v>
      </c>
      <c r="AH109" s="21">
        <f t="shared" si="7"/>
        <v>9</v>
      </c>
      <c r="AI109" s="21">
        <f t="shared" si="7"/>
        <v>9</v>
      </c>
      <c r="AJ109" s="21">
        <f t="shared" si="7"/>
        <v>9</v>
      </c>
      <c r="AK109" s="21">
        <f t="shared" si="7"/>
        <v>9</v>
      </c>
      <c r="AL109" s="21">
        <f t="shared" si="7"/>
        <v>9</v>
      </c>
      <c r="AM109" s="21">
        <f t="shared" si="7"/>
        <v>9</v>
      </c>
      <c r="AN109" s="21">
        <f t="shared" si="7"/>
        <v>9</v>
      </c>
      <c r="AO109" s="21">
        <f t="shared" si="7"/>
        <v>9</v>
      </c>
      <c r="AP109" s="21">
        <f t="shared" si="7"/>
        <v>9</v>
      </c>
      <c r="AQ109" s="21">
        <f t="shared" si="7"/>
        <v>9</v>
      </c>
      <c r="AR109" s="21">
        <f t="shared" si="7"/>
        <v>9</v>
      </c>
      <c r="AS109" s="21">
        <f t="shared" si="7"/>
        <v>9</v>
      </c>
      <c r="AT109" s="21">
        <f t="shared" si="7"/>
        <v>9</v>
      </c>
      <c r="AU109" s="21">
        <f t="shared" si="7"/>
        <v>9</v>
      </c>
      <c r="AV109" s="21">
        <f t="shared" si="7"/>
        <v>9</v>
      </c>
      <c r="AW109" s="21">
        <f t="shared" si="7"/>
        <v>9</v>
      </c>
      <c r="AX109" s="21">
        <f t="shared" si="7"/>
        <v>9</v>
      </c>
      <c r="AY109" s="21">
        <f t="shared" si="7"/>
        <v>9</v>
      </c>
      <c r="AZ109" s="21">
        <f t="shared" si="7"/>
        <v>9</v>
      </c>
      <c r="BA109" s="23"/>
      <c r="BB109" s="18"/>
    </row>
    <row r="110" spans="2:100" ht="18.95" customHeight="1" x14ac:dyDescent="0.4">
      <c r="B110" s="75"/>
      <c r="BA110" s="18"/>
    </row>
    <row r="111" spans="2:100" ht="18.95" customHeight="1" x14ac:dyDescent="0.4">
      <c r="B111" s="75"/>
      <c r="C111" s="76" t="s">
        <v>110</v>
      </c>
      <c r="D111" s="79" t="s">
        <v>0</v>
      </c>
      <c r="E111" s="80"/>
      <c r="F111" s="22">
        <f t="shared" ref="F111:AZ113" si="8">F107/F$109</f>
        <v>1</v>
      </c>
      <c r="G111" s="22">
        <f t="shared" si="8"/>
        <v>0.88888888888888884</v>
      </c>
      <c r="H111" s="22">
        <f t="shared" si="8"/>
        <v>1</v>
      </c>
      <c r="I111" s="22">
        <f t="shared" si="8"/>
        <v>1</v>
      </c>
      <c r="J111" s="22">
        <f t="shared" si="8"/>
        <v>1</v>
      </c>
      <c r="K111" s="22">
        <f t="shared" si="8"/>
        <v>1</v>
      </c>
      <c r="L111" s="22">
        <f t="shared" si="8"/>
        <v>1</v>
      </c>
      <c r="M111" s="22">
        <f t="shared" si="8"/>
        <v>0.44444444444444442</v>
      </c>
      <c r="N111" s="22">
        <f t="shared" si="8"/>
        <v>1</v>
      </c>
      <c r="O111" s="22">
        <f t="shared" si="8"/>
        <v>1</v>
      </c>
      <c r="P111" s="22">
        <f t="shared" si="8"/>
        <v>0.77777777777777779</v>
      </c>
      <c r="Q111" s="22">
        <f t="shared" si="8"/>
        <v>1</v>
      </c>
      <c r="R111" s="22">
        <f t="shared" si="8"/>
        <v>1</v>
      </c>
      <c r="S111" s="22">
        <f t="shared" si="8"/>
        <v>1</v>
      </c>
      <c r="T111" s="22">
        <f t="shared" si="8"/>
        <v>1</v>
      </c>
      <c r="U111" s="22">
        <f t="shared" si="8"/>
        <v>1</v>
      </c>
      <c r="V111" s="22">
        <f t="shared" si="8"/>
        <v>1</v>
      </c>
      <c r="W111" s="22">
        <f t="shared" si="8"/>
        <v>1</v>
      </c>
      <c r="X111" s="22">
        <f t="shared" si="8"/>
        <v>1</v>
      </c>
      <c r="Y111" s="22">
        <f t="shared" si="8"/>
        <v>1</v>
      </c>
      <c r="Z111" s="22">
        <f t="shared" si="8"/>
        <v>1</v>
      </c>
      <c r="AA111" s="22">
        <f t="shared" si="8"/>
        <v>0.55555555555555558</v>
      </c>
      <c r="AB111" s="22">
        <f t="shared" si="8"/>
        <v>0.55555555555555558</v>
      </c>
      <c r="AC111" s="22">
        <f t="shared" si="8"/>
        <v>0.77777777777777779</v>
      </c>
      <c r="AD111" s="22">
        <f t="shared" si="8"/>
        <v>0.66666666666666663</v>
      </c>
      <c r="AE111" s="22">
        <f t="shared" si="8"/>
        <v>0.77777777777777779</v>
      </c>
      <c r="AF111" s="22">
        <f t="shared" si="8"/>
        <v>0.33333333333333331</v>
      </c>
      <c r="AG111" s="22">
        <f t="shared" si="8"/>
        <v>0.1111111111111111</v>
      </c>
      <c r="AH111" s="22">
        <f t="shared" si="8"/>
        <v>0.22222222222222221</v>
      </c>
      <c r="AI111" s="22">
        <f t="shared" si="8"/>
        <v>1</v>
      </c>
      <c r="AJ111" s="22">
        <f t="shared" si="8"/>
        <v>0.77777777777777779</v>
      </c>
      <c r="AK111" s="22">
        <f t="shared" si="8"/>
        <v>1</v>
      </c>
      <c r="AL111" s="22">
        <f t="shared" si="8"/>
        <v>1</v>
      </c>
      <c r="AM111" s="22">
        <f t="shared" si="8"/>
        <v>1</v>
      </c>
      <c r="AN111" s="22">
        <f t="shared" si="8"/>
        <v>0.66666666666666663</v>
      </c>
      <c r="AO111" s="22">
        <f t="shared" si="8"/>
        <v>1</v>
      </c>
      <c r="AP111" s="22">
        <f t="shared" si="8"/>
        <v>1</v>
      </c>
      <c r="AQ111" s="22">
        <f t="shared" si="8"/>
        <v>1</v>
      </c>
      <c r="AR111" s="22">
        <f t="shared" si="8"/>
        <v>1</v>
      </c>
      <c r="AS111" s="22">
        <f t="shared" si="8"/>
        <v>0.33333333333333331</v>
      </c>
      <c r="AT111" s="22">
        <f t="shared" si="8"/>
        <v>1</v>
      </c>
      <c r="AU111" s="22">
        <f t="shared" si="8"/>
        <v>1</v>
      </c>
      <c r="AV111" s="22">
        <f t="shared" si="8"/>
        <v>1</v>
      </c>
      <c r="AW111" s="22">
        <f t="shared" si="8"/>
        <v>0.88888888888888884</v>
      </c>
      <c r="AX111" s="22">
        <f t="shared" si="8"/>
        <v>1</v>
      </c>
      <c r="AY111" s="22">
        <f t="shared" si="8"/>
        <v>1</v>
      </c>
      <c r="AZ111" s="22">
        <f t="shared" si="8"/>
        <v>1</v>
      </c>
    </row>
    <row r="112" spans="2:100" ht="18.95" customHeight="1" x14ac:dyDescent="0.4">
      <c r="B112" s="75"/>
      <c r="C112" s="77"/>
      <c r="D112" s="79" t="s">
        <v>1</v>
      </c>
      <c r="E112" s="80"/>
      <c r="F112" s="22">
        <f>F108/F$109</f>
        <v>0</v>
      </c>
      <c r="G112" s="22">
        <f>G108/G$109</f>
        <v>0.1111111111111111</v>
      </c>
      <c r="H112" s="22">
        <f t="shared" si="8"/>
        <v>0</v>
      </c>
      <c r="I112" s="22">
        <f t="shared" si="8"/>
        <v>0</v>
      </c>
      <c r="J112" s="22">
        <f t="shared" si="8"/>
        <v>0</v>
      </c>
      <c r="K112" s="22">
        <f t="shared" si="8"/>
        <v>0</v>
      </c>
      <c r="L112" s="22">
        <f t="shared" si="8"/>
        <v>0</v>
      </c>
      <c r="M112" s="22">
        <f t="shared" si="8"/>
        <v>0.55555555555555558</v>
      </c>
      <c r="N112" s="22">
        <f t="shared" si="8"/>
        <v>0</v>
      </c>
      <c r="O112" s="22">
        <f t="shared" si="8"/>
        <v>0</v>
      </c>
      <c r="P112" s="22">
        <f t="shared" si="8"/>
        <v>0.22222222222222221</v>
      </c>
      <c r="Q112" s="22">
        <f t="shared" si="8"/>
        <v>0</v>
      </c>
      <c r="R112" s="22">
        <f t="shared" si="8"/>
        <v>0</v>
      </c>
      <c r="S112" s="22">
        <f t="shared" si="8"/>
        <v>0</v>
      </c>
      <c r="T112" s="22">
        <f t="shared" si="8"/>
        <v>0</v>
      </c>
      <c r="U112" s="22">
        <f t="shared" si="8"/>
        <v>0</v>
      </c>
      <c r="V112" s="22">
        <f t="shared" si="8"/>
        <v>0</v>
      </c>
      <c r="W112" s="22">
        <f t="shared" si="8"/>
        <v>0</v>
      </c>
      <c r="X112" s="56">
        <f t="shared" si="8"/>
        <v>0</v>
      </c>
      <c r="Y112" s="32">
        <f t="shared" si="8"/>
        <v>0</v>
      </c>
      <c r="Z112" s="22">
        <f t="shared" si="8"/>
        <v>0</v>
      </c>
      <c r="AA112" s="22">
        <f t="shared" si="8"/>
        <v>0.44444444444444442</v>
      </c>
      <c r="AB112" s="22">
        <f t="shared" si="8"/>
        <v>0.44444444444444442</v>
      </c>
      <c r="AC112" s="22">
        <f t="shared" si="8"/>
        <v>0.22222222222222221</v>
      </c>
      <c r="AD112" s="22">
        <f t="shared" si="8"/>
        <v>0.33333333333333331</v>
      </c>
      <c r="AE112" s="22">
        <f t="shared" si="8"/>
        <v>0.22222222222222221</v>
      </c>
      <c r="AF112" s="22">
        <f t="shared" si="8"/>
        <v>0.66666666666666663</v>
      </c>
      <c r="AG112" s="22">
        <f t="shared" si="8"/>
        <v>0.88888888888888884</v>
      </c>
      <c r="AH112" s="22">
        <f t="shared" si="8"/>
        <v>0.77777777777777779</v>
      </c>
      <c r="AI112" s="22">
        <f t="shared" si="8"/>
        <v>0</v>
      </c>
      <c r="AJ112" s="22">
        <f t="shared" si="8"/>
        <v>0.22222222222222221</v>
      </c>
      <c r="AK112" s="22">
        <f t="shared" si="8"/>
        <v>0</v>
      </c>
      <c r="AL112" s="22">
        <f t="shared" si="8"/>
        <v>0</v>
      </c>
      <c r="AM112" s="22">
        <f t="shared" si="8"/>
        <v>0</v>
      </c>
      <c r="AN112" s="22">
        <f t="shared" si="8"/>
        <v>0.33333333333333331</v>
      </c>
      <c r="AO112" s="22">
        <f t="shared" si="8"/>
        <v>0</v>
      </c>
      <c r="AP112" s="22">
        <f t="shared" si="8"/>
        <v>0</v>
      </c>
      <c r="AQ112" s="22">
        <f t="shared" si="8"/>
        <v>0</v>
      </c>
      <c r="AR112" s="22">
        <f t="shared" si="8"/>
        <v>0</v>
      </c>
      <c r="AS112" s="22">
        <f t="shared" si="8"/>
        <v>0.66666666666666663</v>
      </c>
      <c r="AT112" s="22">
        <f t="shared" si="8"/>
        <v>0</v>
      </c>
      <c r="AU112" s="22">
        <f t="shared" si="8"/>
        <v>0</v>
      </c>
      <c r="AV112" s="22">
        <f t="shared" si="8"/>
        <v>0</v>
      </c>
      <c r="AW112" s="22">
        <f t="shared" si="8"/>
        <v>0.1111111111111111</v>
      </c>
      <c r="AX112" s="22">
        <f t="shared" si="8"/>
        <v>0</v>
      </c>
      <c r="AY112" s="22">
        <f t="shared" si="8"/>
        <v>0</v>
      </c>
      <c r="AZ112" s="22">
        <f t="shared" si="8"/>
        <v>0</v>
      </c>
    </row>
    <row r="113" spans="2:52" ht="18.95" customHeight="1" x14ac:dyDescent="0.4">
      <c r="B113" s="75"/>
      <c r="C113" s="78"/>
      <c r="D113" s="79" t="s">
        <v>107</v>
      </c>
      <c r="E113" s="80"/>
      <c r="F113" s="22">
        <f>F109/F$109</f>
        <v>1</v>
      </c>
      <c r="G113" s="22">
        <f>G109/G$109</f>
        <v>1</v>
      </c>
      <c r="H113" s="22">
        <f t="shared" si="8"/>
        <v>1</v>
      </c>
      <c r="I113" s="22">
        <f t="shared" si="8"/>
        <v>1</v>
      </c>
      <c r="J113" s="22">
        <f t="shared" si="8"/>
        <v>1</v>
      </c>
      <c r="K113" s="22">
        <f t="shared" si="8"/>
        <v>1</v>
      </c>
      <c r="L113" s="22">
        <f t="shared" si="8"/>
        <v>1</v>
      </c>
      <c r="M113" s="22">
        <f t="shared" si="8"/>
        <v>1</v>
      </c>
      <c r="N113" s="22">
        <f t="shared" si="8"/>
        <v>1</v>
      </c>
      <c r="O113" s="22">
        <f t="shared" si="8"/>
        <v>1</v>
      </c>
      <c r="P113" s="22">
        <f t="shared" si="8"/>
        <v>1</v>
      </c>
      <c r="Q113" s="22">
        <f t="shared" si="8"/>
        <v>1</v>
      </c>
      <c r="R113" s="22">
        <f t="shared" si="8"/>
        <v>1</v>
      </c>
      <c r="S113" s="22">
        <f t="shared" si="8"/>
        <v>1</v>
      </c>
      <c r="T113" s="22">
        <f t="shared" si="8"/>
        <v>1</v>
      </c>
      <c r="U113" s="22">
        <f t="shared" si="8"/>
        <v>1</v>
      </c>
      <c r="V113" s="22">
        <f t="shared" si="8"/>
        <v>1</v>
      </c>
      <c r="W113" s="22">
        <f t="shared" si="8"/>
        <v>1</v>
      </c>
      <c r="X113" s="22">
        <f t="shared" si="8"/>
        <v>1</v>
      </c>
      <c r="Y113" s="22">
        <f t="shared" si="8"/>
        <v>1</v>
      </c>
      <c r="Z113" s="22">
        <f t="shared" si="8"/>
        <v>1</v>
      </c>
      <c r="AA113" s="22">
        <f t="shared" si="8"/>
        <v>1</v>
      </c>
      <c r="AB113" s="22">
        <f t="shared" si="8"/>
        <v>1</v>
      </c>
      <c r="AC113" s="22">
        <f t="shared" si="8"/>
        <v>1</v>
      </c>
      <c r="AD113" s="22">
        <f t="shared" si="8"/>
        <v>1</v>
      </c>
      <c r="AE113" s="22">
        <f t="shared" si="8"/>
        <v>1</v>
      </c>
      <c r="AF113" s="22">
        <f t="shared" si="8"/>
        <v>1</v>
      </c>
      <c r="AG113" s="22">
        <f t="shared" si="8"/>
        <v>1</v>
      </c>
      <c r="AH113" s="22">
        <f t="shared" si="8"/>
        <v>1</v>
      </c>
      <c r="AI113" s="22">
        <f t="shared" si="8"/>
        <v>1</v>
      </c>
      <c r="AJ113" s="22">
        <f t="shared" si="8"/>
        <v>1</v>
      </c>
      <c r="AK113" s="22">
        <f t="shared" si="8"/>
        <v>1</v>
      </c>
      <c r="AL113" s="22">
        <f t="shared" si="8"/>
        <v>1</v>
      </c>
      <c r="AM113" s="22">
        <f t="shared" si="8"/>
        <v>1</v>
      </c>
      <c r="AN113" s="22">
        <f t="shared" si="8"/>
        <v>1</v>
      </c>
      <c r="AO113" s="22">
        <f t="shared" si="8"/>
        <v>1</v>
      </c>
      <c r="AP113" s="22">
        <f t="shared" si="8"/>
        <v>1</v>
      </c>
      <c r="AQ113" s="22">
        <f t="shared" si="8"/>
        <v>1</v>
      </c>
      <c r="AR113" s="22">
        <f t="shared" si="8"/>
        <v>1</v>
      </c>
      <c r="AS113" s="22">
        <f t="shared" si="8"/>
        <v>1</v>
      </c>
      <c r="AT113" s="22">
        <f t="shared" si="8"/>
        <v>1</v>
      </c>
      <c r="AU113" s="22">
        <f t="shared" si="8"/>
        <v>1</v>
      </c>
      <c r="AV113" s="22">
        <f t="shared" si="8"/>
        <v>1</v>
      </c>
      <c r="AW113" s="22">
        <f t="shared" si="8"/>
        <v>1</v>
      </c>
      <c r="AX113" s="22">
        <f t="shared" si="8"/>
        <v>1</v>
      </c>
      <c r="AY113" s="22">
        <f t="shared" si="8"/>
        <v>1</v>
      </c>
      <c r="AZ113" s="22">
        <f t="shared" si="8"/>
        <v>1</v>
      </c>
    </row>
    <row r="115" spans="2:52" ht="18.95" customHeight="1" x14ac:dyDescent="0.4">
      <c r="F115" s="81" t="s">
        <v>134</v>
      </c>
      <c r="G115" s="81"/>
      <c r="H115" s="81"/>
      <c r="I115" s="81"/>
      <c r="J115" s="81" t="s">
        <v>143</v>
      </c>
      <c r="K115" s="81"/>
      <c r="L115" s="81"/>
      <c r="M115" s="81"/>
      <c r="N115" s="81"/>
      <c r="O115" s="81" t="s">
        <v>135</v>
      </c>
      <c r="P115" s="81"/>
      <c r="Q115" s="81"/>
      <c r="R115" s="81"/>
      <c r="S115" s="81"/>
      <c r="T115" s="81"/>
      <c r="U115" s="81"/>
      <c r="V115" s="81"/>
      <c r="W115" s="81"/>
      <c r="X115" s="81"/>
      <c r="Y115" s="81"/>
      <c r="Z115" s="81" t="s">
        <v>154</v>
      </c>
      <c r="AA115" s="81"/>
      <c r="AB115" s="81"/>
      <c r="AC115" s="81"/>
      <c r="AD115" s="81"/>
      <c r="AE115" s="81"/>
      <c r="AF115" s="81"/>
      <c r="AG115" s="81"/>
      <c r="AH115" s="81"/>
      <c r="AI115" s="81"/>
      <c r="AJ115" s="81"/>
      <c r="AK115" s="81" t="s">
        <v>160</v>
      </c>
      <c r="AL115" s="81"/>
      <c r="AM115" s="81"/>
      <c r="AN115" s="81"/>
      <c r="AO115" s="81"/>
      <c r="AP115" s="81"/>
      <c r="AQ115" s="81"/>
      <c r="AR115" s="81"/>
      <c r="AS115" s="81"/>
      <c r="AT115" s="81" t="s">
        <v>136</v>
      </c>
      <c r="AU115" s="81"/>
      <c r="AV115" s="81"/>
      <c r="AW115" s="81"/>
      <c r="AX115" s="81"/>
      <c r="AY115" s="81"/>
      <c r="AZ115" s="81"/>
    </row>
    <row r="116" spans="2:52" ht="18.95" customHeight="1" x14ac:dyDescent="0.4">
      <c r="B116" s="82" t="s">
        <v>131</v>
      </c>
      <c r="C116" s="76" t="s">
        <v>109</v>
      </c>
      <c r="D116" s="79" t="s">
        <v>0</v>
      </c>
      <c r="E116" s="80"/>
      <c r="F116" s="83">
        <f>COUNTIF(F7:I105,"はい")</f>
        <v>35</v>
      </c>
      <c r="G116" s="84"/>
      <c r="H116" s="84"/>
      <c r="I116" s="85"/>
      <c r="J116" s="83">
        <f>COUNTIF(J7:N105,"はい")</f>
        <v>40</v>
      </c>
      <c r="K116" s="84"/>
      <c r="L116" s="84"/>
      <c r="M116" s="84"/>
      <c r="N116" s="85"/>
      <c r="O116" s="83">
        <f>COUNTIF(O7:Y105,"はい")</f>
        <v>97</v>
      </c>
      <c r="P116" s="84"/>
      <c r="Q116" s="84"/>
      <c r="R116" s="84"/>
      <c r="S116" s="84"/>
      <c r="T116" s="84"/>
      <c r="U116" s="84"/>
      <c r="V116" s="84"/>
      <c r="W116" s="84"/>
      <c r="X116" s="84"/>
      <c r="Y116" s="85"/>
      <c r="Z116" s="83">
        <f>COUNTIF(Z7:AJ105,"はい")</f>
        <v>61</v>
      </c>
      <c r="AA116" s="84"/>
      <c r="AB116" s="84"/>
      <c r="AC116" s="84"/>
      <c r="AD116" s="84"/>
      <c r="AE116" s="84"/>
      <c r="AF116" s="84"/>
      <c r="AG116" s="84"/>
      <c r="AH116" s="84"/>
      <c r="AI116" s="84"/>
      <c r="AJ116" s="85"/>
      <c r="AK116" s="83">
        <f>COUNTIF(AK7:AS105,"はい")</f>
        <v>72</v>
      </c>
      <c r="AL116" s="84"/>
      <c r="AM116" s="84"/>
      <c r="AN116" s="84"/>
      <c r="AO116" s="84"/>
      <c r="AP116" s="84"/>
      <c r="AQ116" s="84"/>
      <c r="AR116" s="84"/>
      <c r="AS116" s="85"/>
      <c r="AT116" s="83">
        <f>COUNTIF(AT7:AZ105,"はい")</f>
        <v>62</v>
      </c>
      <c r="AU116" s="84"/>
      <c r="AV116" s="84"/>
      <c r="AW116" s="84"/>
      <c r="AX116" s="84"/>
      <c r="AY116" s="84"/>
      <c r="AZ116" s="85"/>
    </row>
    <row r="117" spans="2:52" ht="18.95" customHeight="1" x14ac:dyDescent="0.4">
      <c r="B117" s="82"/>
      <c r="C117" s="77"/>
      <c r="D117" s="79" t="s">
        <v>1</v>
      </c>
      <c r="E117" s="80"/>
      <c r="F117" s="83">
        <f>COUNTIF(F7:I105,"いいえ")</f>
        <v>1</v>
      </c>
      <c r="G117" s="84"/>
      <c r="H117" s="84"/>
      <c r="I117" s="85"/>
      <c r="J117" s="83">
        <f>COUNTIF(J7:N105,"いいえ")</f>
        <v>5</v>
      </c>
      <c r="K117" s="84"/>
      <c r="L117" s="84"/>
      <c r="M117" s="84"/>
      <c r="N117" s="85"/>
      <c r="O117" s="83">
        <f>COUNTIF(O7:Y105,"いいえ")</f>
        <v>2</v>
      </c>
      <c r="P117" s="84"/>
      <c r="Q117" s="84"/>
      <c r="R117" s="84"/>
      <c r="S117" s="84"/>
      <c r="T117" s="84"/>
      <c r="U117" s="84"/>
      <c r="V117" s="84"/>
      <c r="W117" s="84"/>
      <c r="X117" s="84"/>
      <c r="Y117" s="85"/>
      <c r="Z117" s="83">
        <f>COUNTIF(Z7:AJ105,"いいえ")</f>
        <v>38</v>
      </c>
      <c r="AA117" s="84"/>
      <c r="AB117" s="84"/>
      <c r="AC117" s="84"/>
      <c r="AD117" s="84"/>
      <c r="AE117" s="84"/>
      <c r="AF117" s="84"/>
      <c r="AG117" s="84"/>
      <c r="AH117" s="84"/>
      <c r="AI117" s="84"/>
      <c r="AJ117" s="85"/>
      <c r="AK117" s="83">
        <f>COUNTIF(AK7:AS105,"いいえ")</f>
        <v>9</v>
      </c>
      <c r="AL117" s="84"/>
      <c r="AM117" s="84"/>
      <c r="AN117" s="84"/>
      <c r="AO117" s="84"/>
      <c r="AP117" s="84"/>
      <c r="AQ117" s="84"/>
      <c r="AR117" s="84"/>
      <c r="AS117" s="85"/>
      <c r="AT117" s="83">
        <f>COUNTIF(AT7:AZ105,"いいえ")</f>
        <v>1</v>
      </c>
      <c r="AU117" s="84"/>
      <c r="AV117" s="84"/>
      <c r="AW117" s="84"/>
      <c r="AX117" s="84"/>
      <c r="AY117" s="84"/>
      <c r="AZ117" s="85"/>
    </row>
    <row r="118" spans="2:52" ht="18.95" customHeight="1" x14ac:dyDescent="0.4">
      <c r="B118" s="82"/>
      <c r="C118" s="78"/>
      <c r="D118" s="79" t="s">
        <v>107</v>
      </c>
      <c r="E118" s="80"/>
      <c r="F118" s="83">
        <f>SUM(F116:I117)</f>
        <v>36</v>
      </c>
      <c r="G118" s="84"/>
      <c r="H118" s="84"/>
      <c r="I118" s="85"/>
      <c r="J118" s="83">
        <f>SUM(J116:N117)</f>
        <v>45</v>
      </c>
      <c r="K118" s="84"/>
      <c r="L118" s="84"/>
      <c r="M118" s="84"/>
      <c r="N118" s="85"/>
      <c r="O118" s="83">
        <f>SUM(O116:Y117)</f>
        <v>99</v>
      </c>
      <c r="P118" s="84"/>
      <c r="Q118" s="84"/>
      <c r="R118" s="84"/>
      <c r="S118" s="84"/>
      <c r="T118" s="84"/>
      <c r="U118" s="84"/>
      <c r="V118" s="84"/>
      <c r="W118" s="84"/>
      <c r="X118" s="84"/>
      <c r="Y118" s="85"/>
      <c r="Z118" s="83">
        <f>SUM(Z116:AJ117)</f>
        <v>99</v>
      </c>
      <c r="AA118" s="84"/>
      <c r="AB118" s="84"/>
      <c r="AC118" s="84"/>
      <c r="AD118" s="84"/>
      <c r="AE118" s="84"/>
      <c r="AF118" s="84"/>
      <c r="AG118" s="84"/>
      <c r="AH118" s="84"/>
      <c r="AI118" s="84"/>
      <c r="AJ118" s="85"/>
      <c r="AK118" s="83">
        <f>SUM(AK116:AS117)</f>
        <v>81</v>
      </c>
      <c r="AL118" s="84"/>
      <c r="AM118" s="84"/>
      <c r="AN118" s="84"/>
      <c r="AO118" s="84"/>
      <c r="AP118" s="84"/>
      <c r="AQ118" s="84"/>
      <c r="AR118" s="84"/>
      <c r="AS118" s="85"/>
      <c r="AT118" s="83">
        <f>SUM(AT116:AZ117)</f>
        <v>63</v>
      </c>
      <c r="AU118" s="84"/>
      <c r="AV118" s="84"/>
      <c r="AW118" s="84"/>
      <c r="AX118" s="84"/>
      <c r="AY118" s="84"/>
      <c r="AZ118" s="85"/>
    </row>
    <row r="119" spans="2:52" ht="18.95" customHeight="1" x14ac:dyDescent="0.4">
      <c r="B119" s="82"/>
    </row>
    <row r="120" spans="2:52" ht="18.95" customHeight="1" x14ac:dyDescent="0.4">
      <c r="B120" s="82"/>
      <c r="C120" s="76" t="s">
        <v>110</v>
      </c>
      <c r="D120" s="79" t="s">
        <v>0</v>
      </c>
      <c r="E120" s="80"/>
      <c r="F120" s="86">
        <f>F116/F$118</f>
        <v>0.97222222222222221</v>
      </c>
      <c r="G120" s="87"/>
      <c r="H120" s="87"/>
      <c r="I120" s="88"/>
      <c r="J120" s="86">
        <f>J116/J$118</f>
        <v>0.88888888888888884</v>
      </c>
      <c r="K120" s="87"/>
      <c r="L120" s="87"/>
      <c r="M120" s="87"/>
      <c r="N120" s="88"/>
      <c r="O120" s="86">
        <f>O116/O$118</f>
        <v>0.97979797979797978</v>
      </c>
      <c r="P120" s="87"/>
      <c r="Q120" s="87"/>
      <c r="R120" s="87"/>
      <c r="S120" s="87"/>
      <c r="T120" s="87"/>
      <c r="U120" s="87"/>
      <c r="V120" s="87"/>
      <c r="W120" s="87"/>
      <c r="X120" s="87"/>
      <c r="Y120" s="88"/>
      <c r="Z120" s="86">
        <f>Z116/Z$118</f>
        <v>0.61616161616161613</v>
      </c>
      <c r="AA120" s="87"/>
      <c r="AB120" s="87"/>
      <c r="AC120" s="87"/>
      <c r="AD120" s="87"/>
      <c r="AE120" s="87"/>
      <c r="AF120" s="87"/>
      <c r="AG120" s="87"/>
      <c r="AH120" s="87"/>
      <c r="AI120" s="87"/>
      <c r="AJ120" s="88"/>
      <c r="AK120" s="86">
        <f>AK116/AK$118</f>
        <v>0.88888888888888884</v>
      </c>
      <c r="AL120" s="87"/>
      <c r="AM120" s="87"/>
      <c r="AN120" s="87"/>
      <c r="AO120" s="87"/>
      <c r="AP120" s="87"/>
      <c r="AQ120" s="87"/>
      <c r="AR120" s="87"/>
      <c r="AS120" s="88"/>
      <c r="AT120" s="86">
        <f>AT116/AT$118</f>
        <v>0.98412698412698407</v>
      </c>
      <c r="AU120" s="87"/>
      <c r="AV120" s="87"/>
      <c r="AW120" s="87"/>
      <c r="AX120" s="87"/>
      <c r="AY120" s="87"/>
      <c r="AZ120" s="88"/>
    </row>
    <row r="121" spans="2:52" ht="18.95" customHeight="1" x14ac:dyDescent="0.4">
      <c r="B121" s="82"/>
      <c r="C121" s="77"/>
      <c r="D121" s="79" t="s">
        <v>1</v>
      </c>
      <c r="E121" s="80"/>
      <c r="F121" s="86">
        <f>F117/F$118</f>
        <v>2.7777777777777776E-2</v>
      </c>
      <c r="G121" s="87"/>
      <c r="H121" s="87"/>
      <c r="I121" s="88"/>
      <c r="J121" s="86">
        <f>J117/J$118</f>
        <v>0.1111111111111111</v>
      </c>
      <c r="K121" s="87"/>
      <c r="L121" s="87"/>
      <c r="M121" s="87"/>
      <c r="N121" s="88"/>
      <c r="O121" s="86">
        <f>O117/O$118</f>
        <v>2.0202020202020204E-2</v>
      </c>
      <c r="P121" s="87"/>
      <c r="Q121" s="87"/>
      <c r="R121" s="87"/>
      <c r="S121" s="87"/>
      <c r="T121" s="87"/>
      <c r="U121" s="87"/>
      <c r="V121" s="87"/>
      <c r="W121" s="87"/>
      <c r="X121" s="87"/>
      <c r="Y121" s="88"/>
      <c r="Z121" s="86">
        <f>Z117/Z$118</f>
        <v>0.38383838383838381</v>
      </c>
      <c r="AA121" s="87"/>
      <c r="AB121" s="87"/>
      <c r="AC121" s="87"/>
      <c r="AD121" s="87"/>
      <c r="AE121" s="87"/>
      <c r="AF121" s="87"/>
      <c r="AG121" s="87"/>
      <c r="AH121" s="87"/>
      <c r="AI121" s="87"/>
      <c r="AJ121" s="88"/>
      <c r="AK121" s="86">
        <f>AK117/AK$118</f>
        <v>0.1111111111111111</v>
      </c>
      <c r="AL121" s="87"/>
      <c r="AM121" s="87"/>
      <c r="AN121" s="87"/>
      <c r="AO121" s="87"/>
      <c r="AP121" s="87"/>
      <c r="AQ121" s="87"/>
      <c r="AR121" s="87"/>
      <c r="AS121" s="88"/>
      <c r="AT121" s="86">
        <f>AT117/AT$118</f>
        <v>1.5873015873015872E-2</v>
      </c>
      <c r="AU121" s="87"/>
      <c r="AV121" s="87"/>
      <c r="AW121" s="87"/>
      <c r="AX121" s="87"/>
      <c r="AY121" s="87"/>
      <c r="AZ121" s="88"/>
    </row>
    <row r="122" spans="2:52" ht="18.95" customHeight="1" x14ac:dyDescent="0.4">
      <c r="B122" s="82"/>
      <c r="C122" s="78"/>
      <c r="D122" s="79" t="s">
        <v>107</v>
      </c>
      <c r="E122" s="80"/>
      <c r="F122" s="86">
        <f>F118/F$118</f>
        <v>1</v>
      </c>
      <c r="G122" s="87"/>
      <c r="H122" s="87"/>
      <c r="I122" s="88"/>
      <c r="J122" s="86">
        <f>J118/J$118</f>
        <v>1</v>
      </c>
      <c r="K122" s="87"/>
      <c r="L122" s="87"/>
      <c r="M122" s="87"/>
      <c r="N122" s="88"/>
      <c r="O122" s="86">
        <f>O118/O$118</f>
        <v>1</v>
      </c>
      <c r="P122" s="87"/>
      <c r="Q122" s="87"/>
      <c r="R122" s="87"/>
      <c r="S122" s="87"/>
      <c r="T122" s="87"/>
      <c r="U122" s="87"/>
      <c r="V122" s="87"/>
      <c r="W122" s="87"/>
      <c r="X122" s="87"/>
      <c r="Y122" s="88"/>
      <c r="Z122" s="86">
        <f>Z118/Z$118</f>
        <v>1</v>
      </c>
      <c r="AA122" s="87"/>
      <c r="AB122" s="87"/>
      <c r="AC122" s="87"/>
      <c r="AD122" s="87"/>
      <c r="AE122" s="87"/>
      <c r="AF122" s="87"/>
      <c r="AG122" s="87"/>
      <c r="AH122" s="87"/>
      <c r="AI122" s="87"/>
      <c r="AJ122" s="88"/>
      <c r="AK122" s="86">
        <f>AK118/AK$118</f>
        <v>1</v>
      </c>
      <c r="AL122" s="87"/>
      <c r="AM122" s="87"/>
      <c r="AN122" s="87"/>
      <c r="AO122" s="87"/>
      <c r="AP122" s="87"/>
      <c r="AQ122" s="87"/>
      <c r="AR122" s="87"/>
      <c r="AS122" s="88"/>
      <c r="AT122" s="86">
        <f>AT118/AT$118</f>
        <v>1</v>
      </c>
      <c r="AU122" s="87"/>
      <c r="AV122" s="87"/>
      <c r="AW122" s="87"/>
      <c r="AX122" s="87"/>
      <c r="AY122" s="87"/>
      <c r="AZ122" s="88"/>
    </row>
  </sheetData>
  <mergeCells count="114">
    <mergeCell ref="CU7:CU9"/>
    <mergeCell ref="BE11:BE14"/>
    <mergeCell ref="BI10:BI11"/>
    <mergeCell ref="BP7:BP10"/>
    <mergeCell ref="CO7:CO8"/>
    <mergeCell ref="CP7:CP11"/>
    <mergeCell ref="BI12:BI14"/>
    <mergeCell ref="BX7:BX9"/>
    <mergeCell ref="BY7:BY9"/>
    <mergeCell ref="CT7:CT10"/>
    <mergeCell ref="CT11:CT13"/>
    <mergeCell ref="CU11:CU13"/>
    <mergeCell ref="BK7:BK8"/>
    <mergeCell ref="CL7:CL10"/>
    <mergeCell ref="CQ7:CQ9"/>
    <mergeCell ref="BL9:BL10"/>
    <mergeCell ref="BG7:BG9"/>
    <mergeCell ref="BH11:BH13"/>
    <mergeCell ref="CB7:CB8"/>
    <mergeCell ref="CC7:CC8"/>
    <mergeCell ref="CD7:CD9"/>
    <mergeCell ref="CD10:CD11"/>
    <mergeCell ref="CS7:CS9"/>
    <mergeCell ref="CF7:CF9"/>
    <mergeCell ref="O117:Y117"/>
    <mergeCell ref="Z117:AJ117"/>
    <mergeCell ref="AK117:AS117"/>
    <mergeCell ref="AT117:AZ117"/>
    <mergeCell ref="O116:Y116"/>
    <mergeCell ref="Z116:AJ116"/>
    <mergeCell ref="AT115:AZ115"/>
    <mergeCell ref="Z115:AJ115"/>
    <mergeCell ref="O115:Y115"/>
    <mergeCell ref="AK115:AS115"/>
    <mergeCell ref="AT116:AZ116"/>
    <mergeCell ref="D108:E108"/>
    <mergeCell ref="D109:E109"/>
    <mergeCell ref="C111:C113"/>
    <mergeCell ref="D111:E111"/>
    <mergeCell ref="D112:E112"/>
    <mergeCell ref="D113:E113"/>
    <mergeCell ref="CE7:CE9"/>
    <mergeCell ref="CE10:CE14"/>
    <mergeCell ref="BS7:BS8"/>
    <mergeCell ref="BL7:BL8"/>
    <mergeCell ref="BM7:BM9"/>
    <mergeCell ref="BT7:BT8"/>
    <mergeCell ref="BH14:BH17"/>
    <mergeCell ref="BZ7:BZ9"/>
    <mergeCell ref="BZ10:BZ12"/>
    <mergeCell ref="CA7:CA9"/>
    <mergeCell ref="CA10:CA12"/>
    <mergeCell ref="BH7:BH10"/>
    <mergeCell ref="BE7:BE10"/>
    <mergeCell ref="BI7:BI9"/>
    <mergeCell ref="BN7:BN9"/>
    <mergeCell ref="BD7:BD11"/>
    <mergeCell ref="BF7:BF10"/>
    <mergeCell ref="BV7:BV9"/>
    <mergeCell ref="B116:B122"/>
    <mergeCell ref="C116:C118"/>
    <mergeCell ref="F121:I121"/>
    <mergeCell ref="J121:N121"/>
    <mergeCell ref="D117:E117"/>
    <mergeCell ref="F117:I117"/>
    <mergeCell ref="J117:N117"/>
    <mergeCell ref="D122:E122"/>
    <mergeCell ref="D2:E2"/>
    <mergeCell ref="D3:E3"/>
    <mergeCell ref="D4:E4"/>
    <mergeCell ref="F115:I115"/>
    <mergeCell ref="J115:N115"/>
    <mergeCell ref="D116:E116"/>
    <mergeCell ref="F116:I116"/>
    <mergeCell ref="J116:N116"/>
    <mergeCell ref="F122:I122"/>
    <mergeCell ref="J122:N122"/>
    <mergeCell ref="D118:E118"/>
    <mergeCell ref="F118:I118"/>
    <mergeCell ref="J118:N118"/>
    <mergeCell ref="B107:B113"/>
    <mergeCell ref="C107:C109"/>
    <mergeCell ref="D107:E107"/>
    <mergeCell ref="O118:Y118"/>
    <mergeCell ref="Z118:AJ118"/>
    <mergeCell ref="C120:C122"/>
    <mergeCell ref="D120:E120"/>
    <mergeCell ref="F120:I120"/>
    <mergeCell ref="J120:N120"/>
    <mergeCell ref="O120:Y120"/>
    <mergeCell ref="D121:E121"/>
    <mergeCell ref="O121:Y121"/>
    <mergeCell ref="O122:Y122"/>
    <mergeCell ref="Z122:AJ122"/>
    <mergeCell ref="Z120:AJ120"/>
    <mergeCell ref="Z121:AJ121"/>
    <mergeCell ref="AK122:AS122"/>
    <mergeCell ref="AT118:AZ118"/>
    <mergeCell ref="AK120:AS120"/>
    <mergeCell ref="AT120:AZ120"/>
    <mergeCell ref="AK116:AS116"/>
    <mergeCell ref="AK118:AS118"/>
    <mergeCell ref="AK121:AS121"/>
    <mergeCell ref="AT122:AZ122"/>
    <mergeCell ref="AT121:AZ121"/>
    <mergeCell ref="CR7:CR9"/>
    <mergeCell ref="CK7:CK9"/>
    <mergeCell ref="CH7:CH9"/>
    <mergeCell ref="CF10:CF12"/>
    <mergeCell ref="BO7:BO8"/>
    <mergeCell ref="BR7:BR9"/>
    <mergeCell ref="BJ7:BJ10"/>
    <mergeCell ref="CI7:CI8"/>
    <mergeCell ref="CJ7:CJ8"/>
  </mergeCells>
  <phoneticPr fontId="2"/>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選択リスト!$B$3:$B$4</xm:f>
          </x14:formula1>
          <xm:sqref>F7:BA105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I61"/>
  <sheetViews>
    <sheetView tabSelected="1" topLeftCell="A64" workbookViewId="0">
      <selection activeCell="K74" sqref="K74"/>
    </sheetView>
  </sheetViews>
  <sheetFormatPr defaultColWidth="8.625" defaultRowHeight="18.95" customHeight="1" outlineLevelCol="1" x14ac:dyDescent="0.4"/>
  <cols>
    <col min="1" max="1" width="8.625" style="1"/>
    <col min="2" max="2" width="7.75" style="25" customWidth="1"/>
    <col min="3" max="3" width="8.625" style="4" customWidth="1" outlineLevel="1"/>
    <col min="4" max="4" width="40.125" style="28" customWidth="1"/>
    <col min="5" max="6" width="10.5" style="25" customWidth="1"/>
    <col min="7" max="7" width="6.75" style="1" customWidth="1"/>
    <col min="8" max="8" width="10.5" style="25" customWidth="1"/>
    <col min="9" max="9" width="10.5" style="1" customWidth="1"/>
    <col min="10" max="16384" width="8.625" style="1"/>
  </cols>
  <sheetData>
    <row r="2" spans="1:9" ht="18.95" customHeight="1" x14ac:dyDescent="0.4">
      <c r="B2" s="93" t="s">
        <v>132</v>
      </c>
      <c r="C2" s="95" t="s">
        <v>130</v>
      </c>
      <c r="D2" s="95"/>
      <c r="E2" s="79" t="s">
        <v>139</v>
      </c>
      <c r="F2" s="97"/>
      <c r="G2" s="80"/>
      <c r="H2" s="92" t="s">
        <v>140</v>
      </c>
      <c r="I2" s="92"/>
    </row>
    <row r="3" spans="1:9" s="25" customFormat="1" ht="32.1" customHeight="1" x14ac:dyDescent="0.4">
      <c r="A3" s="1"/>
      <c r="B3" s="94"/>
      <c r="C3" s="96"/>
      <c r="D3" s="96"/>
      <c r="E3" s="35" t="s">
        <v>137</v>
      </c>
      <c r="F3" s="36" t="s">
        <v>138</v>
      </c>
      <c r="G3" s="38" t="s">
        <v>107</v>
      </c>
      <c r="H3" s="35" t="s">
        <v>137</v>
      </c>
      <c r="I3" s="37" t="s">
        <v>141</v>
      </c>
    </row>
    <row r="4" spans="1:9" s="25" customFormat="1" ht="36" customHeight="1" x14ac:dyDescent="0.4">
      <c r="A4" s="1"/>
      <c r="B4" s="98" t="s">
        <v>134</v>
      </c>
      <c r="C4" s="63" t="s">
        <v>112</v>
      </c>
      <c r="D4" s="39" t="str">
        <f>'アンケート チェック項目'!D3</f>
        <v>利用定員が指導訓練室等スペースとの関係で適切であるか</v>
      </c>
      <c r="E4" s="40">
        <f>【ここね篠崎】集計シート!F$107</f>
        <v>9</v>
      </c>
      <c r="F4" s="41">
        <f>【ここね篠崎】集計シート!F$108</f>
        <v>0</v>
      </c>
      <c r="G4" s="42">
        <f>【ここね篠崎】集計シート!F$109</f>
        <v>9</v>
      </c>
      <c r="H4" s="43">
        <f>【ここね篠崎】集計シート!F$111</f>
        <v>1</v>
      </c>
      <c r="I4" s="44">
        <f>【ここね篠崎】集計シート!F$112</f>
        <v>0</v>
      </c>
    </row>
    <row r="5" spans="1:9" s="25" customFormat="1" ht="36" customHeight="1" x14ac:dyDescent="0.4">
      <c r="A5" s="1"/>
      <c r="B5" s="99"/>
      <c r="C5" s="63" t="s">
        <v>113</v>
      </c>
      <c r="D5" s="39" t="str">
        <f>'アンケート チェック項目'!D4</f>
        <v>職員の配置数は適切であるか</v>
      </c>
      <c r="E5" s="40">
        <f>【ここね篠崎】集計シート!G$107</f>
        <v>8</v>
      </c>
      <c r="F5" s="41">
        <f>【ここね篠崎】集計シート!G$108</f>
        <v>1</v>
      </c>
      <c r="G5" s="42">
        <f>【ここね篠崎】集計シート!G$109</f>
        <v>9</v>
      </c>
      <c r="H5" s="43">
        <f>【ここね篠崎】集計シート!G$111</f>
        <v>0.88888888888888884</v>
      </c>
      <c r="I5" s="44">
        <f>【ここね篠崎】集計シート!G$112</f>
        <v>0.1111111111111111</v>
      </c>
    </row>
    <row r="6" spans="1:9" s="25" customFormat="1" ht="56.1" customHeight="1" x14ac:dyDescent="0.4">
      <c r="A6" s="1"/>
      <c r="B6" s="99"/>
      <c r="C6" s="63" t="s">
        <v>114</v>
      </c>
      <c r="D6" s="39" t="str">
        <f>'アンケート チェック項目'!D5</f>
        <v>生活空間は、本人にわかりやすく構造化された環境になっているか。また、障害の特性に応じ、事業所の設備等は、バリアフリー化や情報伝達等への配慮が適切になされているか</v>
      </c>
      <c r="E6" s="40">
        <f>【ここね篠崎】集計シート!H$107</f>
        <v>9</v>
      </c>
      <c r="F6" s="41">
        <f>【ここね篠崎】集計シート!H$108</f>
        <v>0</v>
      </c>
      <c r="G6" s="42">
        <f>【ここね篠崎】集計シート!H$109</f>
        <v>9</v>
      </c>
      <c r="H6" s="43">
        <f>【ここね篠崎】集計シート!H$111</f>
        <v>1</v>
      </c>
      <c r="I6" s="44">
        <f>【ここね篠崎】集計シート!H$112</f>
        <v>0</v>
      </c>
    </row>
    <row r="7" spans="1:9" s="25" customFormat="1" ht="45.95" customHeight="1" x14ac:dyDescent="0.4">
      <c r="A7" s="1"/>
      <c r="B7" s="99"/>
      <c r="C7" s="63" t="s">
        <v>115</v>
      </c>
      <c r="D7" s="39" t="str">
        <f>'アンケート チェック項目'!D6</f>
        <v>生活空間は、清潔で、心地よく過ごせる環境になっているか。また、子ども達の活動に合わせた空間となっているか</v>
      </c>
      <c r="E7" s="40">
        <f>【ここね篠崎】集計シート!I$107</f>
        <v>9</v>
      </c>
      <c r="F7" s="41">
        <f>【ここね篠崎】集計シート!I$108</f>
        <v>0</v>
      </c>
      <c r="G7" s="42">
        <f>【ここね篠崎】集計シート!I$109</f>
        <v>9</v>
      </c>
      <c r="H7" s="43">
        <f>【ここね篠崎】集計シート!I$111</f>
        <v>1</v>
      </c>
      <c r="I7" s="44">
        <f>【ここね篠崎】集計シート!I$112</f>
        <v>0</v>
      </c>
    </row>
    <row r="8" spans="1:9" s="25" customFormat="1" ht="45.95" customHeight="1" x14ac:dyDescent="0.4">
      <c r="A8" s="1"/>
      <c r="B8" s="89" t="s">
        <v>208</v>
      </c>
      <c r="C8" s="63" t="s">
        <v>116</v>
      </c>
      <c r="D8" s="39" t="str">
        <f>'アンケート チェック項目'!D7</f>
        <v>業務改善を進めるためのPDCA サイクル（目標設定と振り返り）に、広く職員が参画しているか</v>
      </c>
      <c r="E8" s="40">
        <f>【ここね篠崎】集計シート!J$107</f>
        <v>9</v>
      </c>
      <c r="F8" s="41">
        <f>【ここね篠崎】集計シート!J$108</f>
        <v>0</v>
      </c>
      <c r="G8" s="42">
        <f>【ここね篠崎】集計シート!J$109</f>
        <v>9</v>
      </c>
      <c r="H8" s="43">
        <f>【ここね篠崎】集計シート!J$111</f>
        <v>1</v>
      </c>
      <c r="I8" s="44">
        <f>【ここね篠崎】集計シート!J$112</f>
        <v>0</v>
      </c>
    </row>
    <row r="9" spans="1:9" s="25" customFormat="1" ht="45.95" customHeight="1" x14ac:dyDescent="0.4">
      <c r="A9" s="1"/>
      <c r="B9" s="90"/>
      <c r="C9" s="63" t="s">
        <v>117</v>
      </c>
      <c r="D9" s="39" t="str">
        <f>'アンケート チェック項目'!D8</f>
        <v>保護者等向け評価表により、保護者等に対して事業所の評価を実施するとともに、保護者等の意向等を把握し、業務改善につなげているか</v>
      </c>
      <c r="E9" s="40">
        <f>【ここね篠崎】集計シート!K$107</f>
        <v>9</v>
      </c>
      <c r="F9" s="41">
        <f>【ここね篠崎】集計シート!K$108</f>
        <v>0</v>
      </c>
      <c r="G9" s="42">
        <f>【ここね篠崎】集計シート!K$109</f>
        <v>9</v>
      </c>
      <c r="H9" s="43">
        <f>【ここね篠崎】集計シート!K$111</f>
        <v>1</v>
      </c>
      <c r="I9" s="44">
        <f>【ここね篠崎】集計シート!K$112</f>
        <v>0</v>
      </c>
    </row>
    <row r="10" spans="1:9" s="25" customFormat="1" ht="66" customHeight="1" x14ac:dyDescent="0.4">
      <c r="A10" s="1"/>
      <c r="B10" s="90"/>
      <c r="C10" s="63" t="s">
        <v>118</v>
      </c>
      <c r="D10" s="39" t="str">
        <f>'アンケート チェック項目'!D9</f>
        <v>事業所向け自己評価表及び保護者向け評価表の結果を踏まえ、事業所として自己評価を行うとともに、その結果による支援の質の評価及び改善の内容を、事業所の会報やホームページ等で公開しているか</v>
      </c>
      <c r="E10" s="40">
        <f>【ここね篠崎】集計シート!L$107</f>
        <v>9</v>
      </c>
      <c r="F10" s="41">
        <f>【ここね篠崎】集計シート!L$108</f>
        <v>0</v>
      </c>
      <c r="G10" s="42">
        <f>【ここね篠崎】集計シート!L$109</f>
        <v>9</v>
      </c>
      <c r="H10" s="43">
        <f>【ここね篠崎】集計シート!L$111</f>
        <v>1</v>
      </c>
      <c r="I10" s="44">
        <f>【ここね篠崎】集計シート!L$112</f>
        <v>0</v>
      </c>
    </row>
    <row r="11" spans="1:9" s="25" customFormat="1" ht="36" customHeight="1" x14ac:dyDescent="0.4">
      <c r="A11" s="1"/>
      <c r="B11" s="90"/>
      <c r="C11" s="63" t="s">
        <v>119</v>
      </c>
      <c r="D11" s="39" t="str">
        <f>'アンケート チェック項目'!D10</f>
        <v>第三者による外部評価を行い、評価結果を業務改善につなげているか</v>
      </c>
      <c r="E11" s="40">
        <f>【ここね篠崎】集計シート!M$107</f>
        <v>4</v>
      </c>
      <c r="F11" s="41">
        <f>【ここね篠崎】集計シート!M$108</f>
        <v>5</v>
      </c>
      <c r="G11" s="42">
        <f>【ここね篠崎】集計シート!M$109</f>
        <v>9</v>
      </c>
      <c r="H11" s="43">
        <f>【ここね篠崎】集計シート!M$111</f>
        <v>0.44444444444444442</v>
      </c>
      <c r="I11" s="44">
        <f>【ここね篠崎】集計シート!M$112</f>
        <v>0.55555555555555558</v>
      </c>
    </row>
    <row r="12" spans="1:9" s="25" customFormat="1" ht="36" customHeight="1" x14ac:dyDescent="0.4">
      <c r="A12" s="1"/>
      <c r="B12" s="91"/>
      <c r="C12" s="63" t="s">
        <v>120</v>
      </c>
      <c r="D12" s="39" t="str">
        <f>'アンケート チェック項目'!D11</f>
        <v>職員の資質の向上を行うために、研修の機会を確保しているか</v>
      </c>
      <c r="E12" s="40">
        <f>【ここね篠崎】集計シート!N$107</f>
        <v>9</v>
      </c>
      <c r="F12" s="41">
        <f>【ここね篠崎】集計シート!N$108</f>
        <v>0</v>
      </c>
      <c r="G12" s="42">
        <f>【ここね篠崎】集計シート!N$109</f>
        <v>9</v>
      </c>
      <c r="H12" s="43">
        <f>【ここね篠崎】集計シート!N$111</f>
        <v>1</v>
      </c>
      <c r="I12" s="44">
        <f>【ここね篠崎】集計シート!N$112</f>
        <v>0</v>
      </c>
    </row>
    <row r="13" spans="1:9" s="25" customFormat="1" ht="45.95" customHeight="1" x14ac:dyDescent="0.4">
      <c r="A13" s="1"/>
      <c r="B13" s="89" t="s">
        <v>135</v>
      </c>
      <c r="C13" s="63" t="s">
        <v>121</v>
      </c>
      <c r="D13" s="39" t="str">
        <f>'アンケート チェック項目'!D12</f>
        <v>アセスメントを適切に行い、子どもと保護者のニーズや課題を客観的に分析した上で、児童発達支援計画を作成しているか</v>
      </c>
      <c r="E13" s="40">
        <f>【ここね篠崎】集計シート!O$107</f>
        <v>9</v>
      </c>
      <c r="F13" s="41">
        <f>【ここね篠崎】集計シート!O$108</f>
        <v>0</v>
      </c>
      <c r="G13" s="42">
        <f>【ここね篠崎】集計シート!O$109</f>
        <v>9</v>
      </c>
      <c r="H13" s="43">
        <f>【ここね篠崎】集計シート!O$111</f>
        <v>1</v>
      </c>
      <c r="I13" s="44">
        <f>【ここね篠崎】集計シート!O$112</f>
        <v>0</v>
      </c>
    </row>
    <row r="14" spans="1:9" s="25" customFormat="1" ht="36" customHeight="1" x14ac:dyDescent="0.4">
      <c r="A14" s="1"/>
      <c r="B14" s="90"/>
      <c r="C14" s="63" t="s">
        <v>122</v>
      </c>
      <c r="D14" s="39" t="str">
        <f>'アンケート チェック項目'!D13</f>
        <v>子どもの適応行動の状況を図るために、標準化されたアセスメントツールを使用しているか</v>
      </c>
      <c r="E14" s="40">
        <f>【ここね篠崎】集計シート!P$107</f>
        <v>7</v>
      </c>
      <c r="F14" s="41">
        <f>【ここね篠崎】集計シート!P$108</f>
        <v>2</v>
      </c>
      <c r="G14" s="42">
        <f>【ここね篠崎】集計シート!P$109</f>
        <v>9</v>
      </c>
      <c r="H14" s="43">
        <f>【ここね篠崎】集計シート!P$111</f>
        <v>0.77777777777777779</v>
      </c>
      <c r="I14" s="44">
        <f>【ここね篠崎】集計シート!P$112</f>
        <v>0.22222222222222221</v>
      </c>
    </row>
    <row r="15" spans="1:9" s="25" customFormat="1" ht="86.1" customHeight="1" x14ac:dyDescent="0.4">
      <c r="A15" s="1"/>
      <c r="B15" s="90"/>
      <c r="C15" s="63" t="s">
        <v>123</v>
      </c>
      <c r="D15" s="39" t="str">
        <f>'アンケート チェック項目'!D14</f>
        <v>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v>
      </c>
      <c r="E15" s="40">
        <f>【ここね篠崎】集計シート!Q$107</f>
        <v>9</v>
      </c>
      <c r="F15" s="41">
        <f>【ここね篠崎】集計シート!Q$108</f>
        <v>0</v>
      </c>
      <c r="G15" s="42">
        <f>【ここね篠崎】集計シート!Q$109</f>
        <v>9</v>
      </c>
      <c r="H15" s="43">
        <f>【ここね篠崎】集計シート!Q$111</f>
        <v>1</v>
      </c>
      <c r="I15" s="44">
        <f>【ここね篠崎】集計シート!Q$112</f>
        <v>0</v>
      </c>
    </row>
    <row r="16" spans="1:9" s="25" customFormat="1" ht="36" customHeight="1" x14ac:dyDescent="0.4">
      <c r="A16" s="1"/>
      <c r="B16" s="90"/>
      <c r="C16" s="63" t="s">
        <v>124</v>
      </c>
      <c r="D16" s="39" t="str">
        <f>'アンケート チェック項目'!D15</f>
        <v>児童発達支援計画に沿った支援が行われているか</v>
      </c>
      <c r="E16" s="40">
        <f>【ここね篠崎】集計シート!R$107</f>
        <v>9</v>
      </c>
      <c r="F16" s="41">
        <f>【ここね篠崎】集計シート!R$108</f>
        <v>0</v>
      </c>
      <c r="G16" s="42">
        <f>【ここね篠崎】集計シート!R$109</f>
        <v>9</v>
      </c>
      <c r="H16" s="43">
        <f>【ここね篠崎】集計シート!R$111</f>
        <v>1</v>
      </c>
      <c r="I16" s="44">
        <f>【ここね篠崎】集計シート!R$112</f>
        <v>0</v>
      </c>
    </row>
    <row r="17" spans="1:9" s="25" customFormat="1" ht="36" customHeight="1" x14ac:dyDescent="0.4">
      <c r="A17" s="1"/>
      <c r="B17" s="90"/>
      <c r="C17" s="63" t="s">
        <v>125</v>
      </c>
      <c r="D17" s="39" t="str">
        <f>'アンケート チェック項目'!D16</f>
        <v>活動プログラムの立案をチームで行っているか</v>
      </c>
      <c r="E17" s="40">
        <f>【ここね篠崎】集計シート!S$107</f>
        <v>9</v>
      </c>
      <c r="F17" s="41">
        <f>【ここね篠崎】集計シート!S$108</f>
        <v>0</v>
      </c>
      <c r="G17" s="42">
        <f>【ここね篠崎】集計シート!S$109</f>
        <v>9</v>
      </c>
      <c r="H17" s="43">
        <f>【ここね篠崎】集計シート!S$111</f>
        <v>1</v>
      </c>
      <c r="I17" s="44">
        <f>【ここね篠崎】集計シート!S$112</f>
        <v>0</v>
      </c>
    </row>
    <row r="18" spans="1:9" s="25" customFormat="1" ht="36" customHeight="1" x14ac:dyDescent="0.4">
      <c r="A18" s="1"/>
      <c r="B18" s="90"/>
      <c r="C18" s="63" t="s">
        <v>126</v>
      </c>
      <c r="D18" s="39" t="str">
        <f>'アンケート チェック項目'!D17</f>
        <v>活動プログラムが固定化しないよう工夫しているか</v>
      </c>
      <c r="E18" s="40">
        <f>【ここね篠崎】集計シート!T$107</f>
        <v>9</v>
      </c>
      <c r="F18" s="41">
        <f>【ここね篠崎】集計シート!T$108</f>
        <v>0</v>
      </c>
      <c r="G18" s="42">
        <f>【ここね篠崎】集計シート!T$109</f>
        <v>9</v>
      </c>
      <c r="H18" s="43">
        <f>【ここね篠崎】集計シート!T$111</f>
        <v>1</v>
      </c>
      <c r="I18" s="44">
        <f>【ここね篠崎】集計シート!T$112</f>
        <v>0</v>
      </c>
    </row>
    <row r="19" spans="1:9" s="25" customFormat="1" ht="45.95" customHeight="1" x14ac:dyDescent="0.4">
      <c r="A19" s="1"/>
      <c r="B19" s="90"/>
      <c r="C19" s="63" t="s">
        <v>127</v>
      </c>
      <c r="D19" s="39" t="str">
        <f>'アンケート チェック項目'!D18</f>
        <v>子どもの状況に応じて、個別活動と集団活動を適宜組み合わせて児童発達支援計画を作成しているか</v>
      </c>
      <c r="E19" s="40">
        <f>【ここね篠崎】集計シート!U$107</f>
        <v>9</v>
      </c>
      <c r="F19" s="41">
        <f>【ここね篠崎】集計シート!U$108</f>
        <v>0</v>
      </c>
      <c r="G19" s="42">
        <f>【ここね篠崎】集計シート!U$109</f>
        <v>9</v>
      </c>
      <c r="H19" s="43">
        <f>【ここね篠崎】集計シート!U$111</f>
        <v>1</v>
      </c>
      <c r="I19" s="44">
        <f>【ここね篠崎】集計シート!U$112</f>
        <v>0</v>
      </c>
    </row>
    <row r="20" spans="1:9" s="25" customFormat="1" ht="45.95" customHeight="1" x14ac:dyDescent="0.4">
      <c r="A20" s="1"/>
      <c r="B20" s="90"/>
      <c r="C20" s="63" t="s">
        <v>128</v>
      </c>
      <c r="D20" s="39" t="str">
        <f>'アンケート チェック項目'!D19</f>
        <v>支援開始前には職員間で必ず打合せをし、その日行われる支援の内容や役割分担について確認しているか</v>
      </c>
      <c r="E20" s="40">
        <f>【ここね篠崎】集計シート!V$107</f>
        <v>9</v>
      </c>
      <c r="F20" s="41">
        <f>【ここね篠崎】集計シート!V$108</f>
        <v>0</v>
      </c>
      <c r="G20" s="42">
        <f>【ここね篠崎】集計シート!V$109</f>
        <v>9</v>
      </c>
      <c r="H20" s="43">
        <f>【ここね篠崎】集計シート!V$111</f>
        <v>1</v>
      </c>
      <c r="I20" s="44">
        <f>【ここね篠崎】集計シート!V$112</f>
        <v>0</v>
      </c>
    </row>
    <row r="21" spans="1:9" s="25" customFormat="1" ht="45.95" customHeight="1" x14ac:dyDescent="0.4">
      <c r="A21" s="1"/>
      <c r="B21" s="90"/>
      <c r="C21" s="63" t="s">
        <v>129</v>
      </c>
      <c r="D21" s="39" t="str">
        <f>'アンケート チェック項目'!D20</f>
        <v>支援終了後には、職員間で必ず打合せをし、その日行われた支援の振り返りを行い､気付いた点等を共有しているか</v>
      </c>
      <c r="E21" s="40">
        <f>【ここね篠崎】集計シート!W$107</f>
        <v>9</v>
      </c>
      <c r="F21" s="41">
        <f>【ここね篠崎】集計シート!W$108</f>
        <v>0</v>
      </c>
      <c r="G21" s="42">
        <f>【ここね篠崎】集計シート!W$109</f>
        <v>9</v>
      </c>
      <c r="H21" s="43">
        <f>【ここね篠崎】集計シート!W$111</f>
        <v>1</v>
      </c>
      <c r="I21" s="44">
        <f>【ここね篠崎】集計シート!W$112</f>
        <v>0</v>
      </c>
    </row>
    <row r="22" spans="1:9" s="25" customFormat="1" ht="36" customHeight="1" x14ac:dyDescent="0.4">
      <c r="A22" s="1"/>
      <c r="B22" s="90"/>
      <c r="C22" s="63" t="s">
        <v>209</v>
      </c>
      <c r="D22" s="39" t="str">
        <f>'アンケート チェック項目'!D21</f>
        <v>日々の支援に関して記録をとることを徹底し、支援の検証・改善につなげているか</v>
      </c>
      <c r="E22" s="40">
        <f>【ここね篠崎】集計シート!X$107</f>
        <v>9</v>
      </c>
      <c r="F22" s="41">
        <f>【ここね篠崎】集計シート!X$108</f>
        <v>0</v>
      </c>
      <c r="G22" s="42">
        <f>【ここね篠崎】集計シート!X$109</f>
        <v>9</v>
      </c>
      <c r="H22" s="43">
        <f>【ここね篠崎】集計シート!X$111</f>
        <v>1</v>
      </c>
      <c r="I22" s="44">
        <f>【ここね篠崎】集計シート!X$112</f>
        <v>0</v>
      </c>
    </row>
    <row r="23" spans="1:9" s="25" customFormat="1" ht="36" customHeight="1" x14ac:dyDescent="0.4">
      <c r="A23" s="1"/>
      <c r="B23" s="91"/>
      <c r="C23" s="63" t="s">
        <v>144</v>
      </c>
      <c r="D23" s="39" t="str">
        <f>'アンケート チェック項目'!D22</f>
        <v>定期的にモニタリングを行い、児童発達支援計画の見直しの必要性を判断しているか</v>
      </c>
      <c r="E23" s="40">
        <f>【ここね篠崎】集計シート!Y$107</f>
        <v>9</v>
      </c>
      <c r="F23" s="41">
        <f>【ここね篠崎】集計シート!Y$108</f>
        <v>0</v>
      </c>
      <c r="G23" s="42">
        <f>【ここね篠崎】集計シート!Y$109</f>
        <v>9</v>
      </c>
      <c r="H23" s="43">
        <f>【ここね篠崎】集計シート!Y$111</f>
        <v>1</v>
      </c>
      <c r="I23" s="44">
        <f>【ここね篠崎】集計シート!Y$112</f>
        <v>0</v>
      </c>
    </row>
    <row r="24" spans="1:9" s="25" customFormat="1" ht="45.95" customHeight="1" x14ac:dyDescent="0.4">
      <c r="A24" s="1"/>
      <c r="B24" s="89" t="s">
        <v>154</v>
      </c>
      <c r="C24" s="63" t="s">
        <v>145</v>
      </c>
      <c r="D24" s="39" t="str">
        <f>'アンケート チェック項目'!D23</f>
        <v>障害児相談支援事業所のサービス担当者会議にその子どもの状況に精通した最もふさわしい者が参画しているか</v>
      </c>
      <c r="E24" s="40">
        <f>【ここね篠崎】集計シート!Z$107</f>
        <v>9</v>
      </c>
      <c r="F24" s="41">
        <f>【ここね篠崎】集計シート!Z$108</f>
        <v>0</v>
      </c>
      <c r="G24" s="42">
        <f>【ここね篠崎】集計シート!Z$109</f>
        <v>9</v>
      </c>
      <c r="H24" s="43">
        <f>【ここね篠崎】集計シート!Z$111</f>
        <v>1</v>
      </c>
      <c r="I24" s="44">
        <f>【ここね篠崎】集計シート!Z$112</f>
        <v>0</v>
      </c>
    </row>
    <row r="25" spans="1:9" s="25" customFormat="1" ht="36" customHeight="1" x14ac:dyDescent="0.4">
      <c r="A25" s="1"/>
      <c r="B25" s="90"/>
      <c r="C25" s="63" t="s">
        <v>146</v>
      </c>
      <c r="D25" s="39" t="str">
        <f>'アンケート チェック項目'!D24</f>
        <v>母子保健や子ども・子育て支援等の関係者や関係機関と連携した支援を行っているか</v>
      </c>
      <c r="E25" s="40">
        <f>【ここね篠崎】集計シート!AA$107</f>
        <v>5</v>
      </c>
      <c r="F25" s="41">
        <f>【ここね篠崎】集計シート!AA$108</f>
        <v>4</v>
      </c>
      <c r="G25" s="42">
        <f>【ここね篠崎】集計シート!AA$109</f>
        <v>9</v>
      </c>
      <c r="H25" s="43">
        <f>【ここね篠崎】集計シート!AA$111</f>
        <v>0.55555555555555558</v>
      </c>
      <c r="I25" s="44">
        <f>【ここね篠崎】集計シート!AA$112</f>
        <v>0.44444444444444442</v>
      </c>
    </row>
    <row r="26" spans="1:9" s="25" customFormat="1" ht="56.1" customHeight="1" x14ac:dyDescent="0.4">
      <c r="A26" s="1"/>
      <c r="B26" s="90"/>
      <c r="C26" s="63" t="s">
        <v>147</v>
      </c>
      <c r="D26" s="39" t="str">
        <f>'アンケート チェック項目'!D25</f>
        <v>（医療的ケアが必要な子どもや重症心身障害のある子ども等を支援している場合）地域の保健、医療、障害福祉、保育、教育等の関係機関と連携した支援を行っているか</v>
      </c>
      <c r="E26" s="40">
        <f>【ここね篠崎】集計シート!AB$107</f>
        <v>5</v>
      </c>
      <c r="F26" s="41">
        <f>【ここね篠崎】集計シート!AB$108</f>
        <v>4</v>
      </c>
      <c r="G26" s="42">
        <f>【ここね篠崎】集計シート!AB$109</f>
        <v>9</v>
      </c>
      <c r="H26" s="43">
        <f>【ここね篠崎】集計シート!AB$111</f>
        <v>0.55555555555555558</v>
      </c>
      <c r="I26" s="44">
        <f>【ここね篠崎】集計シート!AB$112</f>
        <v>0.44444444444444442</v>
      </c>
    </row>
    <row r="27" spans="1:9" s="25" customFormat="1" ht="56.1" customHeight="1" x14ac:dyDescent="0.4">
      <c r="A27" s="1"/>
      <c r="B27" s="90"/>
      <c r="C27" s="63" t="s">
        <v>148</v>
      </c>
      <c r="D27" s="39" t="str">
        <f>'アンケート チェック項目'!D26</f>
        <v>（医療的ケアが必要な子どもや重症心身障害のある子ども等を支援している場合）子どもの主治医や協力医療機関等と連絡体制を整えているか</v>
      </c>
      <c r="E27" s="40">
        <f>【ここね篠崎】集計シート!AC$107</f>
        <v>7</v>
      </c>
      <c r="F27" s="41">
        <f>【ここね篠崎】集計シート!AC$108</f>
        <v>2</v>
      </c>
      <c r="G27" s="42">
        <f>【ここね篠崎】集計シート!AC$109</f>
        <v>9</v>
      </c>
      <c r="H27" s="43">
        <f>【ここね篠崎】集計シート!AC$111</f>
        <v>0.77777777777777779</v>
      </c>
      <c r="I27" s="44">
        <f>【ここね篠崎】集計シート!AC$112</f>
        <v>0.22222222222222221</v>
      </c>
    </row>
    <row r="28" spans="1:9" s="25" customFormat="1" ht="45.95" customHeight="1" x14ac:dyDescent="0.4">
      <c r="A28" s="1"/>
      <c r="B28" s="90"/>
      <c r="C28" s="63" t="s">
        <v>149</v>
      </c>
      <c r="D28" s="39" t="str">
        <f>'アンケート チェック項目'!D27</f>
        <v>移行支援として、保育所や認定こども園、幼稚園、特別支援学校（幼稚部）等との間で、支援内容等の情報共有と相互理解を図っているか</v>
      </c>
      <c r="E28" s="40">
        <f>【ここね篠崎】集計シート!AD$107</f>
        <v>6</v>
      </c>
      <c r="F28" s="41">
        <f>【ここね篠崎】集計シート!AD$108</f>
        <v>3</v>
      </c>
      <c r="G28" s="42">
        <f>【ここね篠崎】集計シート!AD$109</f>
        <v>9</v>
      </c>
      <c r="H28" s="43">
        <f>【ここね篠崎】集計シート!AD$111</f>
        <v>0.66666666666666663</v>
      </c>
      <c r="I28" s="44">
        <f>【ここね篠崎】集計シート!AD$112</f>
        <v>0.33333333333333331</v>
      </c>
    </row>
    <row r="29" spans="1:9" s="25" customFormat="1" ht="45.95" customHeight="1" x14ac:dyDescent="0.4">
      <c r="A29" s="1"/>
      <c r="B29" s="90"/>
      <c r="C29" s="63" t="s">
        <v>150</v>
      </c>
      <c r="D29" s="39" t="str">
        <f>'アンケート チェック項目'!D28</f>
        <v>移行支援として、小学校や特別支援学校（小学部）との間で、支援内容等の情報共有と相互理解を図っているか</v>
      </c>
      <c r="E29" s="40">
        <f>【ここね篠崎】集計シート!AE$107</f>
        <v>7</v>
      </c>
      <c r="F29" s="41">
        <f>【ここね篠崎】集計シート!AE$108</f>
        <v>2</v>
      </c>
      <c r="G29" s="42">
        <f>【ここね篠崎】集計シート!AE$109</f>
        <v>9</v>
      </c>
      <c r="H29" s="43">
        <f>【ここね篠崎】集計シート!AE$111</f>
        <v>0.77777777777777779</v>
      </c>
      <c r="I29" s="44">
        <f>【ここね篠崎】集計シート!AE$112</f>
        <v>0.22222222222222221</v>
      </c>
    </row>
    <row r="30" spans="1:9" s="25" customFormat="1" ht="45.95" customHeight="1" x14ac:dyDescent="0.4">
      <c r="A30" s="1"/>
      <c r="B30" s="90"/>
      <c r="C30" s="63" t="s">
        <v>151</v>
      </c>
      <c r="D30" s="39" t="str">
        <f>'アンケート チェック項目'!D29</f>
        <v>他の児童発達支援センターや児童発達支援事業所、発達障害者支援センター等の専門機関と連携し、助言や研修を受けているか</v>
      </c>
      <c r="E30" s="40">
        <f>【ここね篠崎】集計シート!AF$107</f>
        <v>3</v>
      </c>
      <c r="F30" s="41">
        <f>【ここね篠崎】集計シート!AF$108</f>
        <v>6</v>
      </c>
      <c r="G30" s="42">
        <f>【ここね篠崎】集計シート!AF$109</f>
        <v>9</v>
      </c>
      <c r="H30" s="43">
        <f>【ここね篠崎】集計シート!AF$111</f>
        <v>0.33333333333333331</v>
      </c>
      <c r="I30" s="44">
        <f>【ここね篠崎】集計シート!AF$112</f>
        <v>0.66666666666666663</v>
      </c>
    </row>
    <row r="31" spans="1:9" s="25" customFormat="1" ht="36" customHeight="1" x14ac:dyDescent="0.4">
      <c r="A31" s="1"/>
      <c r="B31" s="90"/>
      <c r="C31" s="63" t="s">
        <v>152</v>
      </c>
      <c r="D31" s="39" t="str">
        <f>'アンケート チェック項目'!D30</f>
        <v>保育所や認定こども園、幼稚園等との交流や、障害のない子どもと活動する機会があるか</v>
      </c>
      <c r="E31" s="40">
        <f>【ここね篠崎】集計シート!AG$107</f>
        <v>1</v>
      </c>
      <c r="F31" s="41">
        <f>【ここね篠崎】集計シート!AG$108</f>
        <v>8</v>
      </c>
      <c r="G31" s="42">
        <f>【ここね篠崎】集計シート!AG$109</f>
        <v>9</v>
      </c>
      <c r="H31" s="43">
        <f>【ここね篠崎】集計シート!AG$111</f>
        <v>0.1111111111111111</v>
      </c>
      <c r="I31" s="44">
        <f>【ここね篠崎】集計シート!AG$112</f>
        <v>0.88888888888888884</v>
      </c>
    </row>
    <row r="32" spans="1:9" s="25" customFormat="1" ht="36" customHeight="1" x14ac:dyDescent="0.4">
      <c r="A32" s="1"/>
      <c r="B32" s="90"/>
      <c r="C32" s="63" t="s">
        <v>153</v>
      </c>
      <c r="D32" s="39" t="str">
        <f>'アンケート チェック項目'!D31</f>
        <v>（自立支援）協議会子ども部会や地域の子ども・子育て会議等へ積極的に参加しているか</v>
      </c>
      <c r="E32" s="40">
        <f>【ここね篠崎】集計シート!AH$107</f>
        <v>2</v>
      </c>
      <c r="F32" s="41">
        <f>【ここね篠崎】集計シート!AH$108</f>
        <v>7</v>
      </c>
      <c r="G32" s="42">
        <f>【ここね篠崎】集計シート!AH$109</f>
        <v>9</v>
      </c>
      <c r="H32" s="43">
        <f>【ここね篠崎】集計シート!AH$111</f>
        <v>0.22222222222222221</v>
      </c>
      <c r="I32" s="44">
        <f>【ここね篠崎】集計シート!AH$112</f>
        <v>0.77777777777777779</v>
      </c>
    </row>
    <row r="33" spans="1:9" s="25" customFormat="1" ht="45.95" customHeight="1" x14ac:dyDescent="0.4">
      <c r="A33" s="1"/>
      <c r="B33" s="90"/>
      <c r="C33" s="63" t="s">
        <v>210</v>
      </c>
      <c r="D33" s="39" t="str">
        <f>'アンケート チェック項目'!D32</f>
        <v>日頃から子どもの状況を保護者と伝え合い、子どもの発達の状況や課題について共通理解を持っているか</v>
      </c>
      <c r="E33" s="40">
        <f>【ここね篠崎】集計シート!AI$107</f>
        <v>9</v>
      </c>
      <c r="F33" s="41">
        <f>【ここね篠崎】集計シート!AI$108</f>
        <v>0</v>
      </c>
      <c r="G33" s="42">
        <f>【ここね篠崎】集計シート!AI$109</f>
        <v>9</v>
      </c>
      <c r="H33" s="43">
        <f>【ここね篠崎】集計シート!AI$111</f>
        <v>1</v>
      </c>
      <c r="I33" s="44">
        <f>【ここね篠崎】集計シート!AI$112</f>
        <v>0</v>
      </c>
    </row>
    <row r="34" spans="1:9" s="25" customFormat="1" ht="45.95" customHeight="1" x14ac:dyDescent="0.4">
      <c r="A34" s="1"/>
      <c r="B34" s="91"/>
      <c r="C34" s="63" t="s">
        <v>211</v>
      </c>
      <c r="D34" s="39" t="str">
        <f>'アンケート チェック項目'!D33</f>
        <v>保護者の対応力の向上を図る観点から、保護者に対して家族支援プログラム（ペアレント･トレーニング等）の支援を行っているか</v>
      </c>
      <c r="E34" s="40">
        <f>【ここね篠崎】集計シート!AJ$107</f>
        <v>7</v>
      </c>
      <c r="F34" s="41">
        <f>【ここね篠崎】集計シート!AJ$108</f>
        <v>2</v>
      </c>
      <c r="G34" s="42">
        <f>【ここね篠崎】集計シート!AJ$109</f>
        <v>9</v>
      </c>
      <c r="H34" s="43">
        <f>【ここね篠崎】集計シート!AJ$111</f>
        <v>0.77777777777777779</v>
      </c>
      <c r="I34" s="44">
        <f>【ここね篠崎】集計シート!AJ$112</f>
        <v>0.22222222222222221</v>
      </c>
    </row>
    <row r="35" spans="1:9" s="25" customFormat="1" ht="36" customHeight="1" x14ac:dyDescent="0.4">
      <c r="A35" s="1"/>
      <c r="B35" s="89" t="s">
        <v>160</v>
      </c>
      <c r="C35" s="63" t="s">
        <v>212</v>
      </c>
      <c r="D35" s="39" t="str">
        <f>'アンケート チェック項目'!D34</f>
        <v>運営規程、利用者負担等について丁寧な説明を行っているか</v>
      </c>
      <c r="E35" s="40">
        <f>【ここね篠崎】集計シート!AK$107</f>
        <v>9</v>
      </c>
      <c r="F35" s="41">
        <f>【ここね篠崎】集計シート!AK$108</f>
        <v>0</v>
      </c>
      <c r="G35" s="42">
        <f>【ここね篠崎】集計シート!AK$109</f>
        <v>9</v>
      </c>
      <c r="H35" s="43">
        <f>【ここね篠崎】集計シート!AK$111</f>
        <v>1</v>
      </c>
      <c r="I35" s="44">
        <f>【ここね篠崎】集計シート!AK$112</f>
        <v>0</v>
      </c>
    </row>
    <row r="36" spans="1:9" s="25" customFormat="1" ht="66" customHeight="1" x14ac:dyDescent="0.4">
      <c r="A36" s="1"/>
      <c r="B36" s="90"/>
      <c r="C36" s="63" t="s">
        <v>155</v>
      </c>
      <c r="D36" s="39" t="str">
        <f>'アンケート チェック項目'!D35</f>
        <v>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v>
      </c>
      <c r="E36" s="40">
        <f>【ここね篠崎】集計シート!AL$107</f>
        <v>9</v>
      </c>
      <c r="F36" s="41">
        <f>【ここね篠崎】集計シート!AL$108</f>
        <v>0</v>
      </c>
      <c r="G36" s="42">
        <f>【ここね篠崎】集計シート!AL$109</f>
        <v>9</v>
      </c>
      <c r="H36" s="43">
        <f>【ここね篠崎】集計シート!AL$111</f>
        <v>1</v>
      </c>
      <c r="I36" s="44">
        <f>【ここね篠崎】集計シート!AL$112</f>
        <v>0</v>
      </c>
    </row>
    <row r="37" spans="1:9" s="25" customFormat="1" ht="45.95" customHeight="1" x14ac:dyDescent="0.4">
      <c r="A37" s="1"/>
      <c r="B37" s="90"/>
      <c r="C37" s="63" t="s">
        <v>156</v>
      </c>
      <c r="D37" s="39" t="str">
        <f>'アンケート チェック項目'!D36</f>
        <v>定期的に、保護者からの子育ての悩み等に対する相談に適切に応じ、必要な助言と支援を行っているか</v>
      </c>
      <c r="E37" s="40">
        <f>【ここね篠崎】集計シート!AM$107</f>
        <v>9</v>
      </c>
      <c r="F37" s="41">
        <f>【ここね篠崎】集計シート!AM$108</f>
        <v>0</v>
      </c>
      <c r="G37" s="42">
        <f>【ここね篠崎】集計シート!AM$109</f>
        <v>9</v>
      </c>
      <c r="H37" s="43">
        <f>【ここね篠崎】集計シート!AM$111</f>
        <v>1</v>
      </c>
      <c r="I37" s="44">
        <f>【ここね篠崎】集計シート!AM$112</f>
        <v>0</v>
      </c>
    </row>
    <row r="38" spans="1:9" s="25" customFormat="1" ht="45.95" customHeight="1" x14ac:dyDescent="0.4">
      <c r="A38" s="1"/>
      <c r="B38" s="90"/>
      <c r="C38" s="63" t="s">
        <v>157</v>
      </c>
      <c r="D38" s="39" t="str">
        <f>'アンケート チェック項目'!D37</f>
        <v>父母の会の活動を支援したり、保護者会等を開催する等により、保護者同士の連携を支援しているか</v>
      </c>
      <c r="E38" s="40">
        <f>【ここね篠崎】集計シート!AN$107</f>
        <v>6</v>
      </c>
      <c r="F38" s="41">
        <f>【ここね篠崎】集計シート!AN$108</f>
        <v>3</v>
      </c>
      <c r="G38" s="42">
        <f>【ここね篠崎】集計シート!AN$109</f>
        <v>9</v>
      </c>
      <c r="H38" s="43">
        <f>【ここね篠崎】集計シート!AN$111</f>
        <v>0.66666666666666663</v>
      </c>
      <c r="I38" s="44">
        <f>【ここね篠崎】集計シート!AN$112</f>
        <v>0.33333333333333331</v>
      </c>
    </row>
    <row r="39" spans="1:9" s="25" customFormat="1" ht="56.1" customHeight="1" x14ac:dyDescent="0.4">
      <c r="A39" s="1"/>
      <c r="B39" s="90"/>
      <c r="C39" s="63" t="s">
        <v>158</v>
      </c>
      <c r="D39" s="39" t="str">
        <f>'アンケート チェック項目'!D38</f>
        <v>子どもや保護者からの相談や申入れについて、対応の体制を整備するとともに、子どもや保護者に周知し、相談や申入れがあった場合に迅速かつ適切に対応しているか</v>
      </c>
      <c r="E39" s="40">
        <f>【ここね篠崎】集計シート!AO$107</f>
        <v>9</v>
      </c>
      <c r="F39" s="41">
        <f>【ここね篠崎】集計シート!AO$108</f>
        <v>0</v>
      </c>
      <c r="G39" s="42">
        <f>【ここね篠崎】集計シート!AO$109</f>
        <v>9</v>
      </c>
      <c r="H39" s="43">
        <f>【ここね篠崎】集計シート!AO$111</f>
        <v>1</v>
      </c>
      <c r="I39" s="44">
        <f>【ここね篠崎】集計シート!AO$112</f>
        <v>0</v>
      </c>
    </row>
    <row r="40" spans="1:9" s="25" customFormat="1" ht="45.95" customHeight="1" x14ac:dyDescent="0.4">
      <c r="A40" s="1"/>
      <c r="B40" s="90"/>
      <c r="C40" s="63" t="s">
        <v>159</v>
      </c>
      <c r="D40" s="39" t="str">
        <f>'アンケート チェック項目'!D39</f>
        <v>定期的に会報等を発行し、活動概要や行事予定、連絡体制等の情報を子どもや保護者に対して発信しているか</v>
      </c>
      <c r="E40" s="40">
        <f>【ここね篠崎】集計シート!AP$107</f>
        <v>9</v>
      </c>
      <c r="F40" s="41">
        <f>【ここね篠崎】集計シート!AP$108</f>
        <v>0</v>
      </c>
      <c r="G40" s="42">
        <f>【ここね篠崎】集計シート!AP$109</f>
        <v>9</v>
      </c>
      <c r="H40" s="43">
        <f>【ここね篠崎】集計シート!AP$111</f>
        <v>1</v>
      </c>
      <c r="I40" s="44">
        <f>【ここね篠崎】集計シート!AP$112</f>
        <v>0</v>
      </c>
    </row>
    <row r="41" spans="1:9" s="25" customFormat="1" ht="36" customHeight="1" x14ac:dyDescent="0.4">
      <c r="A41" s="1"/>
      <c r="B41" s="90"/>
      <c r="C41" s="63" t="s">
        <v>213</v>
      </c>
      <c r="D41" s="39" t="str">
        <f>'アンケート チェック項目'!D40</f>
        <v>個人情報の取扱いに十分注意しているか</v>
      </c>
      <c r="E41" s="40">
        <f>【ここね篠崎】集計シート!AQ$107</f>
        <v>9</v>
      </c>
      <c r="F41" s="41">
        <f>【ここね篠崎】集計シート!AQ$108</f>
        <v>0</v>
      </c>
      <c r="G41" s="42">
        <f>【ここね篠崎】集計シート!AQ$109</f>
        <v>9</v>
      </c>
      <c r="H41" s="43">
        <f>【ここね篠崎】集計シート!AQ$111</f>
        <v>1</v>
      </c>
      <c r="I41" s="44">
        <f>【ここね篠崎】集計シート!AQ$112</f>
        <v>0</v>
      </c>
    </row>
    <row r="42" spans="1:9" s="25" customFormat="1" ht="36" customHeight="1" x14ac:dyDescent="0.4">
      <c r="A42" s="1"/>
      <c r="B42" s="90"/>
      <c r="C42" s="63" t="s">
        <v>214</v>
      </c>
      <c r="D42" s="39" t="str">
        <f>'アンケート チェック項目'!D41</f>
        <v>障害のある子どもや保護者との意思の疎通や情報伝達のための配慮をしているか</v>
      </c>
      <c r="E42" s="40">
        <f>【ここね篠崎】集計シート!AR$107</f>
        <v>9</v>
      </c>
      <c r="F42" s="41">
        <f>【ここね篠崎】集計シート!AR$108</f>
        <v>0</v>
      </c>
      <c r="G42" s="42">
        <f>【ここね篠崎】集計シート!AR$109</f>
        <v>9</v>
      </c>
      <c r="H42" s="43">
        <f>【ここね篠崎】集計シート!AR$111</f>
        <v>1</v>
      </c>
      <c r="I42" s="44">
        <f>【ここね篠崎】集計シート!AR$112</f>
        <v>0</v>
      </c>
    </row>
    <row r="43" spans="1:9" s="25" customFormat="1" ht="36" customHeight="1" x14ac:dyDescent="0.4">
      <c r="A43" s="1"/>
      <c r="B43" s="91"/>
      <c r="C43" s="63" t="s">
        <v>161</v>
      </c>
      <c r="D43" s="39" t="str">
        <f>'アンケート チェック項目'!D42</f>
        <v>事業所の行事に地域住民を招待する等地域に開かれた事業運営を図っているか</v>
      </c>
      <c r="E43" s="40">
        <f>【ここね篠崎】集計シート!AS$107</f>
        <v>3</v>
      </c>
      <c r="F43" s="41">
        <f>【ここね篠崎】集計シート!AS$108</f>
        <v>6</v>
      </c>
      <c r="G43" s="42">
        <f>【ここね篠崎】集計シート!AS$109</f>
        <v>9</v>
      </c>
      <c r="H43" s="43">
        <f>【ここね篠崎】集計シート!AS$111</f>
        <v>0.33333333333333331</v>
      </c>
      <c r="I43" s="44">
        <f>【ここね篠崎】集計シート!AS$112</f>
        <v>0.66666666666666663</v>
      </c>
    </row>
    <row r="44" spans="1:9" s="25" customFormat="1" ht="56.1" customHeight="1" x14ac:dyDescent="0.4">
      <c r="A44" s="1"/>
      <c r="B44" s="89" t="s">
        <v>136</v>
      </c>
      <c r="C44" s="63" t="s">
        <v>162</v>
      </c>
      <c r="D44" s="39" t="str">
        <f>'アンケート チェック項目'!D43</f>
        <v>緊急時対応マニュアル、防犯マニュアル、感染症対応マニュアル等を策定し、職員や保護者に周知するとともに、発生を想定した訓練を実施しているか</v>
      </c>
      <c r="E44" s="40">
        <f>【ここね篠崎】集計シート!AT$107</f>
        <v>9</v>
      </c>
      <c r="F44" s="41">
        <f>【ここね篠崎】集計シート!AT$108</f>
        <v>0</v>
      </c>
      <c r="G44" s="42">
        <f>【ここね篠崎】集計シート!AT$109</f>
        <v>9</v>
      </c>
      <c r="H44" s="43">
        <f>【ここね篠崎】集計シート!AT$111</f>
        <v>1</v>
      </c>
      <c r="I44" s="44">
        <f>【ここね篠崎】集計シート!AT$112</f>
        <v>0</v>
      </c>
    </row>
    <row r="45" spans="1:9" s="25" customFormat="1" ht="36" customHeight="1" x14ac:dyDescent="0.4">
      <c r="A45" s="1"/>
      <c r="B45" s="90"/>
      <c r="C45" s="63" t="s">
        <v>163</v>
      </c>
      <c r="D45" s="39" t="str">
        <f>'アンケート チェック項目'!D44</f>
        <v>非常災害の発生に備え、定期的に避難、救出その他必要な訓練を行っているか</v>
      </c>
      <c r="E45" s="40">
        <f>【ここね篠崎】集計シート!AU$107</f>
        <v>9</v>
      </c>
      <c r="F45" s="41">
        <f>【ここね篠崎】集計シート!AU$108</f>
        <v>0</v>
      </c>
      <c r="G45" s="42">
        <f>【ここね篠崎】集計シート!AU$109</f>
        <v>9</v>
      </c>
      <c r="H45" s="43">
        <f>【ここね篠崎】集計シート!AU$111</f>
        <v>1</v>
      </c>
      <c r="I45" s="44">
        <f>【ここね篠崎】集計シート!AU$112</f>
        <v>0</v>
      </c>
    </row>
    <row r="46" spans="1:9" s="25" customFormat="1" ht="36" customHeight="1" x14ac:dyDescent="0.4">
      <c r="A46" s="1"/>
      <c r="B46" s="90"/>
      <c r="C46" s="63" t="s">
        <v>164</v>
      </c>
      <c r="D46" s="39" t="str">
        <f>'アンケート チェック項目'!D45</f>
        <v>事前に、服薬や予防接種、てんかん発作等のこどもの状況を確認しているか</v>
      </c>
      <c r="E46" s="40">
        <f>【ここね篠崎】集計シート!AV$107</f>
        <v>9</v>
      </c>
      <c r="F46" s="41">
        <f>【ここね篠崎】集計シート!AV$108</f>
        <v>0</v>
      </c>
      <c r="G46" s="42">
        <f>【ここね篠崎】集計シート!AV$109</f>
        <v>9</v>
      </c>
      <c r="H46" s="43">
        <f>【ここね篠崎】集計シート!AV$111</f>
        <v>1</v>
      </c>
      <c r="I46" s="44">
        <f>【ここね篠崎】集計シート!AV$112</f>
        <v>0</v>
      </c>
    </row>
    <row r="47" spans="1:9" s="25" customFormat="1" ht="36" customHeight="1" x14ac:dyDescent="0.4">
      <c r="A47" s="1"/>
      <c r="B47" s="90"/>
      <c r="C47" s="63" t="s">
        <v>220</v>
      </c>
      <c r="D47" s="39" t="str">
        <f>'アンケート チェック項目'!D46</f>
        <v>食物アレルギーのある子どもについて、医師の指示書に基づく対応がされているか</v>
      </c>
      <c r="E47" s="40">
        <f>【ここね篠崎】集計シート!AW$107</f>
        <v>8</v>
      </c>
      <c r="F47" s="41">
        <f>【ここね篠崎】集計シート!AW$108</f>
        <v>1</v>
      </c>
      <c r="G47" s="42">
        <f>【ここね篠崎】集計シート!AW$109</f>
        <v>9</v>
      </c>
      <c r="H47" s="43">
        <f>【ここね篠崎】集計シート!AW$111</f>
        <v>0.88888888888888884</v>
      </c>
      <c r="I47" s="44">
        <f>【ここね篠崎】集計シート!AW$112</f>
        <v>0.1111111111111111</v>
      </c>
    </row>
    <row r="48" spans="1:9" s="25" customFormat="1" ht="36" customHeight="1" x14ac:dyDescent="0.4">
      <c r="A48" s="1"/>
      <c r="B48" s="90"/>
      <c r="C48" s="63" t="s">
        <v>221</v>
      </c>
      <c r="D48" s="39" t="str">
        <f>'アンケート チェック項目'!D47</f>
        <v>ヒヤリハット事例集を作成して事業所内で共有しているか</v>
      </c>
      <c r="E48" s="40">
        <f>【ここね篠崎】集計シート!AX$107</f>
        <v>9</v>
      </c>
      <c r="F48" s="41">
        <f>【ここね篠崎】集計シート!AX$108</f>
        <v>0</v>
      </c>
      <c r="G48" s="42">
        <f>【ここね篠崎】集計シート!AX$109</f>
        <v>9</v>
      </c>
      <c r="H48" s="43">
        <f>【ここね篠崎】集計シート!AX$111</f>
        <v>1</v>
      </c>
      <c r="I48" s="44">
        <f>【ここね篠崎】集計シート!AX$112</f>
        <v>0</v>
      </c>
    </row>
    <row r="49" spans="1:9" s="25" customFormat="1" ht="36" customHeight="1" x14ac:dyDescent="0.4">
      <c r="A49" s="1"/>
      <c r="B49" s="90"/>
      <c r="C49" s="63" t="s">
        <v>222</v>
      </c>
      <c r="D49" s="39" t="str">
        <f>'アンケート チェック項目'!D48</f>
        <v>虐待を防止するため、職員の研修機会を確保する等、適切な対応をしているか</v>
      </c>
      <c r="E49" s="40">
        <f>【ここね篠崎】集計シート!AY$107</f>
        <v>9</v>
      </c>
      <c r="F49" s="41">
        <f>【ここね篠崎】集計シート!AY$108</f>
        <v>0</v>
      </c>
      <c r="G49" s="42">
        <f>【ここね篠崎】集計シート!AY$109</f>
        <v>9</v>
      </c>
      <c r="H49" s="43">
        <f>【ここね篠崎】集計シート!AY$111</f>
        <v>1</v>
      </c>
      <c r="I49" s="44">
        <f>【ここね篠崎】集計シート!AY$112</f>
        <v>0</v>
      </c>
    </row>
    <row r="50" spans="1:9" s="25" customFormat="1" ht="56.1" customHeight="1" x14ac:dyDescent="0.4">
      <c r="A50" s="1"/>
      <c r="B50" s="91"/>
      <c r="C50" s="63" t="s">
        <v>223</v>
      </c>
      <c r="D50" s="39" t="str">
        <f>'アンケート チェック項目'!D49</f>
        <v>どのような場合にやむを得ず身体拘束を行うかについて、組織的に決定し、子どもや保護者に事前に十分に説明し了解を得た上で、児童発達支援計画に記載しているか</v>
      </c>
      <c r="E50" s="40">
        <f>【ここね篠崎】集計シート!AZ$107</f>
        <v>9</v>
      </c>
      <c r="F50" s="41">
        <f>【ここね篠崎】集計シート!AZ$108</f>
        <v>0</v>
      </c>
      <c r="G50" s="42">
        <f>【ここね篠崎】集計シート!AZ$109</f>
        <v>9</v>
      </c>
      <c r="H50" s="43">
        <f>【ここね篠崎】集計シート!AZ$111</f>
        <v>1</v>
      </c>
      <c r="I50" s="44">
        <f>【ここね篠崎】集計シート!AZ$112</f>
        <v>0</v>
      </c>
    </row>
    <row r="52" spans="1:9" ht="18.95" customHeight="1" x14ac:dyDescent="0.4">
      <c r="B52" s="45"/>
      <c r="C52" s="46"/>
    </row>
    <row r="53" spans="1:9" ht="18.95" customHeight="1" x14ac:dyDescent="0.4">
      <c r="B53" s="47"/>
      <c r="C53" s="48"/>
      <c r="D53" s="100" t="s">
        <v>142</v>
      </c>
      <c r="E53" s="79" t="s">
        <v>139</v>
      </c>
      <c r="F53" s="97"/>
      <c r="G53" s="80"/>
      <c r="H53" s="92" t="s">
        <v>140</v>
      </c>
      <c r="I53" s="92"/>
    </row>
    <row r="54" spans="1:9" s="25" customFormat="1" ht="32.1" customHeight="1" x14ac:dyDescent="0.4">
      <c r="A54" s="1"/>
      <c r="B54" s="47"/>
      <c r="C54" s="48"/>
      <c r="D54" s="101"/>
      <c r="E54" s="35" t="s">
        <v>137</v>
      </c>
      <c r="F54" s="36" t="s">
        <v>138</v>
      </c>
      <c r="G54" s="38" t="s">
        <v>107</v>
      </c>
      <c r="H54" s="35" t="s">
        <v>137</v>
      </c>
      <c r="I54" s="37" t="s">
        <v>138</v>
      </c>
    </row>
    <row r="55" spans="1:9" s="25" customFormat="1" ht="31.5" customHeight="1" x14ac:dyDescent="0.4">
      <c r="A55" s="1"/>
      <c r="B55" s="49"/>
      <c r="C55" s="49"/>
      <c r="D55" s="50" t="str">
        <f>B4</f>
        <v>環境・体制整備</v>
      </c>
      <c r="E55" s="40">
        <f>【ここね篠崎】集計シート!F$116</f>
        <v>35</v>
      </c>
      <c r="F55" s="41">
        <f>【ここね篠崎】集計シート!F$117</f>
        <v>1</v>
      </c>
      <c r="G55" s="42">
        <f>【ここね篠崎】集計シート!F$118</f>
        <v>36</v>
      </c>
      <c r="H55" s="43">
        <f>【ここね篠崎】集計シート!F$120</f>
        <v>0.97222222222222221</v>
      </c>
      <c r="I55" s="44">
        <f>【ここね篠崎】集計シート!F$121</f>
        <v>2.7777777777777776E-2</v>
      </c>
    </row>
    <row r="56" spans="1:9" s="25" customFormat="1" ht="31.5" customHeight="1" x14ac:dyDescent="0.4">
      <c r="A56" s="1"/>
      <c r="B56" s="45"/>
      <c r="C56" s="45"/>
      <c r="D56" s="62" t="str">
        <f>B8</f>
        <v>業務改善</v>
      </c>
      <c r="E56" s="40">
        <f>【ここね篠崎】集計シート!J$116</f>
        <v>40</v>
      </c>
      <c r="F56" s="41">
        <f>【ここね篠崎】集計シート!J$117</f>
        <v>5</v>
      </c>
      <c r="G56" s="42">
        <f>【ここね篠崎】集計シート!J$118</f>
        <v>45</v>
      </c>
      <c r="H56" s="43">
        <f>【ここね篠崎】集計シート!J$120</f>
        <v>0.88888888888888884</v>
      </c>
      <c r="I56" s="44">
        <f>【ここね篠崎】集計シート!J$121</f>
        <v>0.1111111111111111</v>
      </c>
    </row>
    <row r="57" spans="1:9" s="25" customFormat="1" ht="31.5" customHeight="1" x14ac:dyDescent="0.4">
      <c r="A57" s="1"/>
      <c r="B57" s="45"/>
      <c r="C57" s="45"/>
      <c r="D57" s="62" t="str">
        <f>B13</f>
        <v>適切な支援の提供</v>
      </c>
      <c r="E57" s="40">
        <f>【ここね篠崎】集計シート!O$116</f>
        <v>97</v>
      </c>
      <c r="F57" s="41">
        <f>【ここね篠崎】集計シート!O$117</f>
        <v>2</v>
      </c>
      <c r="G57" s="42">
        <f>【ここね篠崎】集計シート!O$118</f>
        <v>99</v>
      </c>
      <c r="H57" s="43">
        <f>【ここね篠崎】集計シート!O$120</f>
        <v>0.97979797979797978</v>
      </c>
      <c r="I57" s="44">
        <f>【ここね篠崎】集計シート!O$121</f>
        <v>2.0202020202020204E-2</v>
      </c>
    </row>
    <row r="58" spans="1:9" s="25" customFormat="1" ht="31.5" customHeight="1" x14ac:dyDescent="0.4">
      <c r="A58" s="1"/>
      <c r="B58" s="47"/>
      <c r="C58" s="47"/>
      <c r="D58" s="51" t="str">
        <f>B24</f>
        <v>関係機関や保護者との連携関係機関や保護者との連携</v>
      </c>
      <c r="E58" s="40">
        <f>【ここね篠崎】集計シート!Z$116</f>
        <v>61</v>
      </c>
      <c r="F58" s="41">
        <f>【ここね篠崎】集計シート!Z$117</f>
        <v>38</v>
      </c>
      <c r="G58" s="42">
        <f>【ここね篠崎】集計シート!Z$118</f>
        <v>99</v>
      </c>
      <c r="H58" s="43">
        <f>【ここね篠崎】集計シート!Z$120</f>
        <v>0.61616161616161613</v>
      </c>
      <c r="I58" s="44">
        <f>【ここね篠崎】集計シート!Z$121</f>
        <v>0.38383838383838381</v>
      </c>
    </row>
    <row r="59" spans="1:9" s="25" customFormat="1" ht="31.5" customHeight="1" x14ac:dyDescent="0.4">
      <c r="A59" s="1"/>
      <c r="B59" s="45"/>
      <c r="C59" s="45"/>
      <c r="D59" s="62" t="str">
        <f>B35</f>
        <v>保護者への説明責任等</v>
      </c>
      <c r="E59" s="40">
        <f>【ここね篠崎】集計シート!AK$116</f>
        <v>72</v>
      </c>
      <c r="F59" s="41">
        <f>【ここね篠崎】集計シート!AK$117</f>
        <v>9</v>
      </c>
      <c r="G59" s="42">
        <f>【ここね篠崎】集計シート!AK$118</f>
        <v>81</v>
      </c>
      <c r="H59" s="43">
        <f>【ここね篠崎】集計シート!AK$120</f>
        <v>0.88888888888888884</v>
      </c>
      <c r="I59" s="44">
        <f>【ここね篠崎】集計シート!AK$121</f>
        <v>0.1111111111111111</v>
      </c>
    </row>
    <row r="60" spans="1:9" s="25" customFormat="1" ht="31.5" customHeight="1" x14ac:dyDescent="0.4">
      <c r="A60" s="1"/>
      <c r="B60" s="45"/>
      <c r="C60" s="45"/>
      <c r="D60" s="62" t="str">
        <f>B44</f>
        <v>非常時等の対応</v>
      </c>
      <c r="E60" s="40">
        <f>【ここね篠崎】集計シート!AT$116</f>
        <v>62</v>
      </c>
      <c r="F60" s="41">
        <f>【ここね篠崎】集計シート!AT$117</f>
        <v>1</v>
      </c>
      <c r="G60" s="42">
        <f>【ここね篠崎】集計シート!AT$118</f>
        <v>63</v>
      </c>
      <c r="H60" s="43">
        <f>【ここね篠崎】集計シート!AT$120</f>
        <v>0.98412698412698407</v>
      </c>
      <c r="I60" s="44">
        <f>【ここね篠崎】集計シート!AT$121</f>
        <v>1.5873015873015872E-2</v>
      </c>
    </row>
    <row r="61" spans="1:9" ht="18.95" customHeight="1" x14ac:dyDescent="0.4">
      <c r="B61" s="45"/>
      <c r="C61" s="46"/>
    </row>
  </sheetData>
  <mergeCells count="13">
    <mergeCell ref="B8:B12"/>
    <mergeCell ref="B2:B3"/>
    <mergeCell ref="C2:D3"/>
    <mergeCell ref="E2:G2"/>
    <mergeCell ref="H2:I2"/>
    <mergeCell ref="B4:B7"/>
    <mergeCell ref="H53:I53"/>
    <mergeCell ref="B13:B23"/>
    <mergeCell ref="B24:B34"/>
    <mergeCell ref="B35:B43"/>
    <mergeCell ref="B44:B50"/>
    <mergeCell ref="D53:D54"/>
    <mergeCell ref="E53:G53"/>
  </mergeCells>
  <phoneticPr fontId="2"/>
  <pageMargins left="0.7" right="0.7" top="0.75" bottom="0.75" header="0.3" footer="0.3"/>
  <pageSetup paperSize="9" scale="7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G49"/>
  <sheetViews>
    <sheetView topLeftCell="B2" workbookViewId="0">
      <pane xSplit="2" ySplit="1" topLeftCell="D12" activePane="bottomRight" state="frozen"/>
      <selection activeCell="B2" sqref="B2"/>
      <selection pane="topRight" activeCell="D2" sqref="D2"/>
      <selection pane="bottomLeft" activeCell="B3" sqref="B3"/>
      <selection pane="bottomRight" activeCell="D50" sqref="D50"/>
    </sheetView>
  </sheetViews>
  <sheetFormatPr defaultColWidth="8.625" defaultRowHeight="18.95" customHeight="1" x14ac:dyDescent="0.4"/>
  <cols>
    <col min="1" max="1" width="8.625" style="1"/>
    <col min="2" max="2" width="16.375" style="25" bestFit="1" customWidth="1"/>
    <col min="3" max="3" width="8.625" style="1"/>
    <col min="4" max="4" width="151.625" style="28" customWidth="1"/>
    <col min="5" max="7" width="8.625" style="25"/>
    <col min="8" max="16384" width="8.625" style="1"/>
  </cols>
  <sheetData>
    <row r="2" spans="2:4" ht="26.1" customHeight="1" x14ac:dyDescent="0.4">
      <c r="B2" s="26" t="s">
        <v>132</v>
      </c>
      <c r="C2" s="103" t="s">
        <v>133</v>
      </c>
      <c r="D2" s="103"/>
    </row>
    <row r="3" spans="2:4" ht="26.1" customHeight="1" x14ac:dyDescent="0.4">
      <c r="B3" s="102" t="s">
        <v>134</v>
      </c>
      <c r="C3" s="3" t="s">
        <v>112</v>
      </c>
      <c r="D3" s="27" t="s">
        <v>230</v>
      </c>
    </row>
    <row r="4" spans="2:4" ht="26.1" customHeight="1" x14ac:dyDescent="0.4">
      <c r="B4" s="92"/>
      <c r="C4" s="3" t="s">
        <v>113</v>
      </c>
      <c r="D4" s="27" t="s">
        <v>231</v>
      </c>
    </row>
    <row r="5" spans="2:4" ht="26.1" customHeight="1" x14ac:dyDescent="0.4">
      <c r="B5" s="92"/>
      <c r="C5" s="3" t="s">
        <v>114</v>
      </c>
      <c r="D5" s="27" t="s">
        <v>232</v>
      </c>
    </row>
    <row r="6" spans="2:4" ht="26.1" customHeight="1" x14ac:dyDescent="0.4">
      <c r="B6" s="92"/>
      <c r="C6" s="3" t="s">
        <v>115</v>
      </c>
      <c r="D6" s="27" t="s">
        <v>233</v>
      </c>
    </row>
    <row r="7" spans="2:4" ht="26.1" customHeight="1" x14ac:dyDescent="0.4">
      <c r="B7" s="92" t="s">
        <v>208</v>
      </c>
      <c r="C7" s="3" t="s">
        <v>116</v>
      </c>
      <c r="D7" s="27" t="s">
        <v>234</v>
      </c>
    </row>
    <row r="8" spans="2:4" ht="26.1" customHeight="1" x14ac:dyDescent="0.4">
      <c r="B8" s="92"/>
      <c r="C8" s="3" t="s">
        <v>117</v>
      </c>
      <c r="D8" s="27" t="s">
        <v>235</v>
      </c>
    </row>
    <row r="9" spans="2:4" ht="26.1" customHeight="1" x14ac:dyDescent="0.4">
      <c r="B9" s="92"/>
      <c r="C9" s="3" t="s">
        <v>118</v>
      </c>
      <c r="D9" s="27" t="s">
        <v>236</v>
      </c>
    </row>
    <row r="10" spans="2:4" ht="26.1" customHeight="1" x14ac:dyDescent="0.4">
      <c r="B10" s="92"/>
      <c r="C10" s="3" t="s">
        <v>119</v>
      </c>
      <c r="D10" s="27" t="s">
        <v>237</v>
      </c>
    </row>
    <row r="11" spans="2:4" ht="26.1" customHeight="1" x14ac:dyDescent="0.4">
      <c r="B11" s="92"/>
      <c r="C11" s="3" t="s">
        <v>120</v>
      </c>
      <c r="D11" s="27" t="s">
        <v>238</v>
      </c>
    </row>
    <row r="12" spans="2:4" ht="26.1" customHeight="1" x14ac:dyDescent="0.4">
      <c r="B12" s="92" t="s">
        <v>135</v>
      </c>
      <c r="C12" s="3" t="s">
        <v>121</v>
      </c>
      <c r="D12" s="27" t="s">
        <v>239</v>
      </c>
    </row>
    <row r="13" spans="2:4" ht="26.1" customHeight="1" x14ac:dyDescent="0.4">
      <c r="B13" s="92"/>
      <c r="C13" s="3" t="s">
        <v>122</v>
      </c>
      <c r="D13" s="27" t="s">
        <v>240</v>
      </c>
    </row>
    <row r="14" spans="2:4" ht="26.1" customHeight="1" x14ac:dyDescent="0.4">
      <c r="B14" s="92"/>
      <c r="C14" s="3" t="s">
        <v>123</v>
      </c>
      <c r="D14" s="27" t="s">
        <v>241</v>
      </c>
    </row>
    <row r="15" spans="2:4" ht="26.1" customHeight="1" x14ac:dyDescent="0.4">
      <c r="B15" s="92"/>
      <c r="C15" s="3" t="s">
        <v>124</v>
      </c>
      <c r="D15" s="27" t="s">
        <v>242</v>
      </c>
    </row>
    <row r="16" spans="2:4" ht="26.1" customHeight="1" x14ac:dyDescent="0.4">
      <c r="B16" s="92"/>
      <c r="C16" s="3" t="s">
        <v>125</v>
      </c>
      <c r="D16" s="27" t="s">
        <v>243</v>
      </c>
    </row>
    <row r="17" spans="2:4" ht="26.1" customHeight="1" x14ac:dyDescent="0.4">
      <c r="B17" s="92"/>
      <c r="C17" s="3" t="s">
        <v>126</v>
      </c>
      <c r="D17" s="27" t="s">
        <v>244</v>
      </c>
    </row>
    <row r="18" spans="2:4" ht="26.1" customHeight="1" x14ac:dyDescent="0.4">
      <c r="B18" s="92"/>
      <c r="C18" s="3" t="s">
        <v>127</v>
      </c>
      <c r="D18" s="27" t="s">
        <v>245</v>
      </c>
    </row>
    <row r="19" spans="2:4" ht="26.1" customHeight="1" x14ac:dyDescent="0.4">
      <c r="B19" s="92"/>
      <c r="C19" s="3" t="s">
        <v>128</v>
      </c>
      <c r="D19" s="27" t="s">
        <v>246</v>
      </c>
    </row>
    <row r="20" spans="2:4" ht="26.1" customHeight="1" x14ac:dyDescent="0.4">
      <c r="B20" s="92"/>
      <c r="C20" s="3" t="s">
        <v>129</v>
      </c>
      <c r="D20" s="27" t="s">
        <v>247</v>
      </c>
    </row>
    <row r="21" spans="2:4" ht="26.1" customHeight="1" x14ac:dyDescent="0.4">
      <c r="B21" s="92"/>
      <c r="C21" s="3" t="s">
        <v>209</v>
      </c>
      <c r="D21" s="27" t="s">
        <v>248</v>
      </c>
    </row>
    <row r="22" spans="2:4" ht="26.1" customHeight="1" x14ac:dyDescent="0.4">
      <c r="B22" s="92"/>
      <c r="C22" s="3" t="s">
        <v>144</v>
      </c>
      <c r="D22" s="27" t="s">
        <v>249</v>
      </c>
    </row>
    <row r="23" spans="2:4" ht="26.1" customHeight="1" x14ac:dyDescent="0.4">
      <c r="B23" s="102" t="s">
        <v>154</v>
      </c>
      <c r="C23" s="3" t="s">
        <v>145</v>
      </c>
      <c r="D23" s="27" t="s">
        <v>250</v>
      </c>
    </row>
    <row r="24" spans="2:4" ht="26.1" customHeight="1" x14ac:dyDescent="0.4">
      <c r="B24" s="102"/>
      <c r="C24" s="3" t="s">
        <v>146</v>
      </c>
      <c r="D24" s="27" t="s">
        <v>251</v>
      </c>
    </row>
    <row r="25" spans="2:4" ht="26.1" customHeight="1" x14ac:dyDescent="0.4">
      <c r="B25" s="102"/>
      <c r="C25" s="3" t="s">
        <v>147</v>
      </c>
      <c r="D25" s="27" t="s">
        <v>252</v>
      </c>
    </row>
    <row r="26" spans="2:4" ht="26.1" customHeight="1" x14ac:dyDescent="0.4">
      <c r="B26" s="102"/>
      <c r="C26" s="3" t="s">
        <v>148</v>
      </c>
      <c r="D26" s="27" t="s">
        <v>253</v>
      </c>
    </row>
    <row r="27" spans="2:4" ht="26.1" customHeight="1" x14ac:dyDescent="0.4">
      <c r="B27" s="102"/>
      <c r="C27" s="3" t="s">
        <v>149</v>
      </c>
      <c r="D27" s="27" t="s">
        <v>254</v>
      </c>
    </row>
    <row r="28" spans="2:4" ht="26.1" customHeight="1" x14ac:dyDescent="0.4">
      <c r="B28" s="102"/>
      <c r="C28" s="3" t="s">
        <v>150</v>
      </c>
      <c r="D28" s="27" t="s">
        <v>255</v>
      </c>
    </row>
    <row r="29" spans="2:4" ht="26.1" customHeight="1" x14ac:dyDescent="0.4">
      <c r="B29" s="102"/>
      <c r="C29" s="3" t="s">
        <v>151</v>
      </c>
      <c r="D29" s="27" t="s">
        <v>256</v>
      </c>
    </row>
    <row r="30" spans="2:4" ht="26.1" customHeight="1" x14ac:dyDescent="0.4">
      <c r="B30" s="102"/>
      <c r="C30" s="3" t="s">
        <v>152</v>
      </c>
      <c r="D30" s="27" t="s">
        <v>257</v>
      </c>
    </row>
    <row r="31" spans="2:4" ht="26.1" customHeight="1" x14ac:dyDescent="0.4">
      <c r="B31" s="102"/>
      <c r="C31" s="3" t="s">
        <v>153</v>
      </c>
      <c r="D31" s="27" t="s">
        <v>258</v>
      </c>
    </row>
    <row r="32" spans="2:4" ht="26.1" customHeight="1" x14ac:dyDescent="0.4">
      <c r="B32" s="102"/>
      <c r="C32" s="3" t="s">
        <v>210</v>
      </c>
      <c r="D32" s="27" t="s">
        <v>259</v>
      </c>
    </row>
    <row r="33" spans="2:4" ht="26.1" customHeight="1" x14ac:dyDescent="0.4">
      <c r="B33" s="102"/>
      <c r="C33" s="3" t="s">
        <v>211</v>
      </c>
      <c r="D33" s="27" t="s">
        <v>260</v>
      </c>
    </row>
    <row r="34" spans="2:4" ht="26.1" customHeight="1" x14ac:dyDescent="0.4">
      <c r="B34" s="102" t="s">
        <v>228</v>
      </c>
      <c r="C34" s="3" t="s">
        <v>212</v>
      </c>
      <c r="D34" s="27" t="s">
        <v>261</v>
      </c>
    </row>
    <row r="35" spans="2:4" ht="26.1" customHeight="1" x14ac:dyDescent="0.4">
      <c r="B35" s="102"/>
      <c r="C35" s="3" t="s">
        <v>155</v>
      </c>
      <c r="D35" s="27" t="s">
        <v>262</v>
      </c>
    </row>
    <row r="36" spans="2:4" ht="26.1" customHeight="1" x14ac:dyDescent="0.4">
      <c r="B36" s="102"/>
      <c r="C36" s="3" t="s">
        <v>156</v>
      </c>
      <c r="D36" s="27" t="s">
        <v>263</v>
      </c>
    </row>
    <row r="37" spans="2:4" ht="26.1" customHeight="1" x14ac:dyDescent="0.4">
      <c r="B37" s="102"/>
      <c r="C37" s="3" t="s">
        <v>157</v>
      </c>
      <c r="D37" s="27" t="s">
        <v>264</v>
      </c>
    </row>
    <row r="38" spans="2:4" ht="26.1" customHeight="1" x14ac:dyDescent="0.4">
      <c r="B38" s="102"/>
      <c r="C38" s="3" t="s">
        <v>158</v>
      </c>
      <c r="D38" s="27" t="s">
        <v>265</v>
      </c>
    </row>
    <row r="39" spans="2:4" ht="26.1" customHeight="1" x14ac:dyDescent="0.4">
      <c r="B39" s="102"/>
      <c r="C39" s="3" t="s">
        <v>159</v>
      </c>
      <c r="D39" s="27" t="s">
        <v>266</v>
      </c>
    </row>
    <row r="40" spans="2:4" ht="26.1" customHeight="1" x14ac:dyDescent="0.4">
      <c r="B40" s="102"/>
      <c r="C40" s="3" t="s">
        <v>213</v>
      </c>
      <c r="D40" s="27" t="s">
        <v>267</v>
      </c>
    </row>
    <row r="41" spans="2:4" ht="26.1" customHeight="1" x14ac:dyDescent="0.4">
      <c r="B41" s="102"/>
      <c r="C41" s="3" t="s">
        <v>214</v>
      </c>
      <c r="D41" s="27" t="s">
        <v>268</v>
      </c>
    </row>
    <row r="42" spans="2:4" ht="26.1" customHeight="1" x14ac:dyDescent="0.4">
      <c r="B42" s="102"/>
      <c r="C42" s="3" t="s">
        <v>161</v>
      </c>
      <c r="D42" s="27" t="s">
        <v>269</v>
      </c>
    </row>
    <row r="43" spans="2:4" ht="26.1" customHeight="1" x14ac:dyDescent="0.4">
      <c r="B43" s="92" t="s">
        <v>229</v>
      </c>
      <c r="C43" s="3" t="s">
        <v>162</v>
      </c>
      <c r="D43" s="27" t="s">
        <v>270</v>
      </c>
    </row>
    <row r="44" spans="2:4" ht="26.1" customHeight="1" x14ac:dyDescent="0.4">
      <c r="B44" s="92"/>
      <c r="C44" s="3" t="s">
        <v>163</v>
      </c>
      <c r="D44" s="27" t="s">
        <v>271</v>
      </c>
    </row>
    <row r="45" spans="2:4" ht="26.1" customHeight="1" x14ac:dyDescent="0.4">
      <c r="B45" s="92"/>
      <c r="C45" s="3" t="s">
        <v>164</v>
      </c>
      <c r="D45" s="27" t="s">
        <v>272</v>
      </c>
    </row>
    <row r="46" spans="2:4" ht="26.1" customHeight="1" x14ac:dyDescent="0.4">
      <c r="B46" s="92"/>
      <c r="C46" s="3" t="s">
        <v>220</v>
      </c>
      <c r="D46" s="27" t="s">
        <v>273</v>
      </c>
    </row>
    <row r="47" spans="2:4" ht="26.1" customHeight="1" x14ac:dyDescent="0.4">
      <c r="B47" s="92"/>
      <c r="C47" s="3" t="s">
        <v>221</v>
      </c>
      <c r="D47" s="27" t="s">
        <v>274</v>
      </c>
    </row>
    <row r="48" spans="2:4" ht="26.1" customHeight="1" x14ac:dyDescent="0.4">
      <c r="B48" s="92"/>
      <c r="C48" s="3" t="s">
        <v>222</v>
      </c>
      <c r="D48" s="27" t="s">
        <v>275</v>
      </c>
    </row>
    <row r="49" spans="2:4" ht="26.1" customHeight="1" x14ac:dyDescent="0.4">
      <c r="B49" s="92"/>
      <c r="C49" s="3" t="s">
        <v>223</v>
      </c>
      <c r="D49" s="27" t="s">
        <v>276</v>
      </c>
    </row>
  </sheetData>
  <mergeCells count="7">
    <mergeCell ref="B43:B49"/>
    <mergeCell ref="B34:B42"/>
    <mergeCell ref="C2:D2"/>
    <mergeCell ref="B3:B6"/>
    <mergeCell ref="B7:B11"/>
    <mergeCell ref="B12:B22"/>
    <mergeCell ref="B23:B33"/>
  </mergeCells>
  <phoneticPr fontId="2"/>
  <pageMargins left="0.7" right="0.7" top="0.75" bottom="0.75" header="0.3" footer="0.3"/>
  <pageSetup paperSize="9"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4"/>
  <sheetViews>
    <sheetView workbookViewId="0">
      <selection activeCell="F11" sqref="F11"/>
    </sheetView>
  </sheetViews>
  <sheetFormatPr defaultColWidth="8.625" defaultRowHeight="18.95" customHeight="1" x14ac:dyDescent="0.4"/>
  <cols>
    <col min="1" max="1" width="8.625" style="1"/>
    <col min="2" max="2" width="18.375" style="1" bestFit="1" customWidth="1"/>
    <col min="3" max="16384" width="8.625" style="1"/>
  </cols>
  <sheetData>
    <row r="2" spans="2:2" ht="18.95" customHeight="1" x14ac:dyDescent="0.4">
      <c r="B2" s="2" t="s">
        <v>2</v>
      </c>
    </row>
    <row r="3" spans="2:2" ht="18.95" customHeight="1" x14ac:dyDescent="0.4">
      <c r="B3" s="3" t="s">
        <v>0</v>
      </c>
    </row>
    <row r="4" spans="2:2" ht="18.95" customHeight="1" x14ac:dyDescent="0.4">
      <c r="B4" s="3" t="s">
        <v>1</v>
      </c>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【ここね】集計シート</vt:lpstr>
      <vt:lpstr>【ここね】</vt:lpstr>
      <vt:lpstr>【ここね江戸川】集計シート</vt:lpstr>
      <vt:lpstr>【ここね江戸川】</vt:lpstr>
      <vt:lpstr>【ここね篠崎】集計シート</vt:lpstr>
      <vt:lpstr>【ここね篠崎】</vt:lpstr>
      <vt:lpstr>アンケート チェック項目</vt:lpstr>
      <vt:lpstr>選択リスト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hajime</dc:creator>
  <cp:lastModifiedBy>cocone2</cp:lastModifiedBy>
  <cp:lastPrinted>2020-07-22T05:24:54Z</cp:lastPrinted>
  <dcterms:created xsi:type="dcterms:W3CDTF">2018-02-15T04:55:55Z</dcterms:created>
  <dcterms:modified xsi:type="dcterms:W3CDTF">2021-03-11T00:25:03Z</dcterms:modified>
</cp:coreProperties>
</file>